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FB3103E9-0A57-4318-BA89-C4B1322BFF36}" xr6:coauthVersionLast="47" xr6:coauthVersionMax="47" xr10:uidLastSave="{00000000-0000-0000-0000-000000000000}"/>
  <bookViews>
    <workbookView xWindow="29280" yWindow="48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CO35" i="10"/>
  <c r="BE35" i="10"/>
  <c r="AM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s="1"/>
  <c r="BW35" i="10" s="1"/>
  <c r="BW36" i="10" s="1"/>
  <c r="BW37" i="10" s="1"/>
  <c r="CO34" i="10" l="1"/>
</calcChain>
</file>

<file path=xl/sharedStrings.xml><?xml version="1.0" encoding="utf-8"?>
<sst xmlns="http://schemas.openxmlformats.org/spreadsheetml/2006/main" count="1142" uniqueCount="564">
  <si>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</si>
  <si>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</si>
  <si>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</si>
  <si>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</si>
  <si>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</si>
  <si>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</si>
  <si>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</si>
  <si>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</si>
  <si>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</si>
  <si>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</si>
  <si>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</si>
  <si>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</si>
  <si>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</si>
  <si>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</si>
  <si>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</si>
  <si>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</si>
  <si>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</si>
  <si>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</si>
  <si>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</si>
  <si>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</si>
  <si>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</si>
  <si>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</si>
  <si>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</si>
  <si>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</si>
  <si>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</si>
  <si>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</si>
  <si>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</si>
  <si>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</si>
  <si>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</si>
  <si>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</si>
  <si>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</si>
  <si>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</si>
  <si>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</si>
  <si>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</si>
  <si>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</si>
  <si>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</si>
  <si>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</si>
  <si>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</si>
  <si>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</si>
  <si>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</si>
  <si>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</si>
  <si>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</si>
  <si>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</si>
  <si>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</si>
  <si>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</si>
  <si>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</si>
  <si>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</si>
  <si>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</si>
  <si>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</si>
  <si>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</si>
  <si>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</si>
  <si>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</si>
  <si>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</si>
  <si>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</si>
  <si>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</si>
  <si>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</si>
  <si>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</si>
  <si>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</si>
  <si>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</si>
  <si>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</si>
  <si>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</si>
  <si>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</si>
  <si>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</si>
  <si>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</si>
  <si>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</si>
  <si>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</si>
  <si>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</si>
  <si>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</si>
  <si>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</si>
  <si>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</si>
  <si>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</si>
  <si>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</si>
  <si>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</si>
  <si>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</si>
  <si>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</si>
  <si>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</si>
  <si>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</si>
  <si>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</si>
  <si>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</si>
  <si>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</si>
  <si>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</si>
  <si>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</si>
  <si>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</si>
  <si>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</si>
  <si>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</si>
  <si>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</si>
  <si>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</si>
  <si>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</si>
  <si>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</si>
  <si>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</si>
  <si>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</si>
  <si>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</si>
  <si>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</si>
  <si>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</si>
  <si>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寒川町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</si>
  <si>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</si>
  <si>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</si>
  <si>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</si>
  <si>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</si>
  <si>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</si>
  <si>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</si>
  <si>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</si>
  <si>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</si>
  <si>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</si>
  <si>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</si>
  <si>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</si>
  <si>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</si>
  <si>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</si>
  <si>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</si>
  <si>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</si>
  <si>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</si>
  <si>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</si>
  <si>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</si>
  <si>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</si>
  <si>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</si>
  <si>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</si>
  <si>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</si>
  <si>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</si>
  <si>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</si>
  <si>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</si>
  <si>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</si>
  <si>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</si>
  <si>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</si>
  <si>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</si>
  <si>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</si>
  <si>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</si>
  <si>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</si>
  <si>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</si>
  <si>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</si>
  <si>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</si>
  <si>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</si>
  <si>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</si>
  <si>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</si>
  <si>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</si>
  <si>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</si>
  <si>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</si>
  <si>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</si>
  <si>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</si>
  <si>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</si>
  <si>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</si>
  <si>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</si>
  <si>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</si>
  <si>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</si>
  <si>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</si>
  <si>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</si>
  <si>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</si>
  <si>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</si>
  <si>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</si>
  <si>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</si>
  <si>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</si>
  <si>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</si>
  <si>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</si>
  <si>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</si>
  <si>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</si>
  <si>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</si>
  <si>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</si>
  <si>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</si>
  <si>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</si>
  <si>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</si>
  <si>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</si>
  <si>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</si>
  <si>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</si>
  <si>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</si>
  <si>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</si>
  <si>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</si>
  <si>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</si>
  <si>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</si>
  <si>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</si>
  <si>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</si>
  <si>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</si>
  <si>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</si>
  <si>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</si>
  <si>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</si>
  <si>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</si>
  <si>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</si>
  <si>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</si>
  <si>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</si>
  <si>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</si>
  <si>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</si>
  <si>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</si>
  <si>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</si>
  <si>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</si>
  <si>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</si>
  <si>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</si>
  <si>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</si>
  <si>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</si>
  <si>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</si>
  <si>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</si>
  <si>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</si>
  <si>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</si>
  <si>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</si>
  <si>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</si>
  <si>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</si>
  <si>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</si>
  <si>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</si>
  <si>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</si>
  <si>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</si>
  <si>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</si>
  <si>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</si>
  <si>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</si>
  <si>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</si>
  <si>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</si>
  <si>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</si>
  <si>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神奈川県寒川町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</si>
  <si>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</si>
  <si>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</si>
  <si>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</si>
  <si>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</si>
  <si>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</si>
  <si>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</si>
  <si>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</si>
  <si>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</si>
  <si>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</si>
  <si>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</si>
  <si>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</si>
  <si>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</si>
  <si>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</si>
  <si>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</si>
  <si>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</si>
  <si>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</si>
  <si>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</si>
  <si>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</si>
  <si>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</si>
  <si>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</si>
  <si>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</si>
  <si>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</si>
  <si>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</si>
  <si>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</si>
  <si>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</si>
  <si>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</si>
  <si>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</si>
  <si>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</si>
  <si>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</si>
  <si>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</si>
  <si>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</si>
  <si>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</si>
  <si>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</si>
  <si>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</si>
  <si>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</si>
  <si>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</si>
  <si>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</si>
  <si>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</si>
  <si>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</si>
  <si>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</si>
  <si>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</si>
  <si>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</si>
  <si>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</si>
  <si>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</si>
  <si>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</si>
  <si>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</si>
  <si>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</si>
  <si>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</si>
  <si>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</si>
  <si>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</si>
  <si>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</si>
  <si>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</si>
  <si>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</si>
  <si>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</si>
  <si>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</si>
  <si>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</si>
  <si>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</si>
  <si>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</si>
  <si>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</si>
  <si>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</si>
  <si>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</si>
  <si>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</si>
  <si>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</si>
  <si>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</si>
  <si>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</si>
  <si>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</si>
  <si>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</si>
  <si>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</si>
  <si>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</si>
  <si>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</si>
  <si>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</si>
  <si>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</si>
  <si>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</si>
  <si>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</si>
  <si>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</si>
  <si>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</si>
  <si>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</si>
  <si>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</si>
  <si>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</si>
  <si>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</si>
  <si>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</si>
  <si>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</si>
  <si>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</si>
  <si>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</si>
  <si>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</si>
  <si>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</si>
  <si>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</si>
  <si>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</si>
  <si>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</si>
  <si>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</si>
  <si>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</si>
  <si>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</si>
  <si>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</si>
  <si>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</si>
  <si>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</si>
  <si>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</si>
  <si>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</si>
  <si>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</si>
  <si>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</si>
  <si>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</si>
  <si>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</si>
  <si>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</si>
  <si>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</si>
  <si>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</si>
  <si>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</si>
  <si>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</si>
  <si>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</si>
  <si>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</si>
  <si>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</si>
  <si>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</si>
  <si>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</si>
  <si>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</si>
  <si>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</si>
  <si>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</si>
  <si>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</si>
  <si>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</si>
  <si>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</si>
  <si>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</si>
  <si>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</si>
  <si>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</si>
  <si>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</si>
  <si>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</si>
  <si>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</si>
  <si>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</si>
  <si>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</si>
  <si>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</si>
  <si>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</si>
  <si>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</si>
  <si>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</si>
  <si>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</si>
  <si>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</si>
  <si>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</si>
  <si>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</si>
  <si>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</si>
  <si>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</si>
  <si>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</si>
  <si>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</si>
  <si>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</si>
  <si>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</si>
  <si>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</si>
  <si>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</si>
  <si>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</si>
  <si>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</si>
  <si>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</si>
  <si>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</si>
  <si>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</si>
  <si>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</si>
  <si>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</si>
  <si>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</si>
  <si>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</si>
  <si>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神奈川県寒川町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</si>
  <si>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</si>
  <si>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</si>
  <si>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</si>
  <si>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</si>
  <si>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</si>
  <si>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</si>
  <si>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</si>
  <si>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</si>
  <si>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</si>
  <si>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</si>
  <si>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</si>
  <si>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</si>
  <si>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</si>
  <si>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</si>
  <si>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</si>
  <si>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</si>
  <si>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</si>
  <si>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</si>
  <si>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</si>
  <si>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</si>
  <si>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</si>
  <si>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</si>
  <si>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</si>
  <si>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</si>
  <si>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</si>
  <si>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</si>
  <si>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</si>
  <si>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</si>
  <si>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</si>
  <si>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</si>
  <si>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</si>
  <si>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</si>
  <si>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</si>
  <si>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</si>
  <si>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</si>
  <si>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</si>
  <si>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下水道事業特別会計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</si>
  <si>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</si>
  <si>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</si>
  <si>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</si>
  <si>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</si>
  <si>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</si>
  <si>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</si>
  <si>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</si>
  <si>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</si>
  <si>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</si>
  <si>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</si>
  <si>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</si>
  <si>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</si>
  <si>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</si>
  <si>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</si>
  <si>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</si>
  <si>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</si>
  <si>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</si>
  <si>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</si>
  <si>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</si>
  <si>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</si>
  <si>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</si>
  <si>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</si>
  <si>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</si>
  <si>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</si>
  <si>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</si>
  <si>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</si>
  <si>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</si>
  <si>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</si>
  <si>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</si>
  <si>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</si>
  <si>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</si>
  <si>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</si>
  <si>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</si>
  <si>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</si>
  <si>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</si>
  <si>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</si>
  <si>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</si>
  <si>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</si>
  <si>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</si>
  <si>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</si>
  <si>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</si>
  <si>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</si>
  <si>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</si>
  <si>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</si>
  <si>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</si>
  <si>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</si>
  <si>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</si>
  <si>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</si>
  <si>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</si>
  <si>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</si>
  <si>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</si>
  <si>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</si>
  <si>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</si>
  <si>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</si>
  <si>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</si>
  <si>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</si>
  <si>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</si>
  <si>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</si>
  <si>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</si>
  <si>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</si>
  <si>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</si>
  <si>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</si>
  <si>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</si>
  <si>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</si>
  <si>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</si>
  <si>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</si>
  <si>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</si>
  <si>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</si>
  <si>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</si>
  <si>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</si>
  <si>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</si>
  <si>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</si>
  <si>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</si>
  <si>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</si>
  <si>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</si>
  <si>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</si>
  <si>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</si>
  <si>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</si>
  <si>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</si>
  <si>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</si>
  <si>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</si>
  <si>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</si>
  <si>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</si>
  <si>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</si>
  <si>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</si>
  <si>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</si>
  <si>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</si>
  <si>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</si>
  <si>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</si>
  <si>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</si>
  <si>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</si>
  <si>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</si>
  <si>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</si>
  <si>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</si>
  <si>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</si>
  <si>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</si>
  <si>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</si>
  <si>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</si>
  <si>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</si>
  <si>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</si>
  <si>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</si>
  <si>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</si>
  <si>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</si>
  <si>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</si>
  <si>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</si>
  <si>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</si>
  <si>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</si>
  <si>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</si>
  <si>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</si>
  <si>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</si>
  <si>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</si>
  <si>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</si>
  <si>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</si>
  <si>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</si>
  <si>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</si>
  <si>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</si>
  <si>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</si>
  <si>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</si>
  <si>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</si>
  <si>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</si>
  <si>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</si>
  <si>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</si>
  <si>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</si>
  <si>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</si>
  <si>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</si>
  <si>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</si>
  <si>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</si>
  <si>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</si>
  <si>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</si>
  <si>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</si>
  <si>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</si>
  <si>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</si>
  <si>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</si>
  <si>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</si>
  <si>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</si>
  <si>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</si>
  <si>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10.70</t>
  </si>
  <si>
    <t>▲ 0.79</t>
  </si>
  <si>
    <t>一般会計</t>
  </si>
  <si>
    <t>下水道事業特別会計</t>
  </si>
  <si>
    <t>介護保険事業特別会計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</si>
  <si>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</si>
  <si>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</si>
  <si>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</si>
  <si>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</si>
  <si>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</si>
  <si>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</si>
  <si>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</si>
  <si>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</si>
  <si>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</si>
  <si>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</si>
  <si>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神奈川県市町村職員退職手当組合</t>
  </si>
  <si>
    <t>神奈川県市町村情報システム共同事業組合</t>
  </si>
  <si>
    <t>神奈川県後期高齢者医療広域連合（一般会計）</t>
    <rPh sb="16" eb="18">
      <t>イッパン</t>
    </rPh>
    <rPh sb="18" eb="20">
      <t>カイケイ</t>
    </rPh>
    <phoneticPr fontId="2"/>
  </si>
  <si>
    <t>神奈川県後期高齢者医療広域連合（特別会計）</t>
    <rPh sb="16" eb="18">
      <t>トクベツ</t>
    </rPh>
    <phoneticPr fontId="2"/>
  </si>
  <si>
    <t>寒川町土地開発公社</t>
    <phoneticPr fontId="2"/>
  </si>
  <si>
    <t>公共施設再編整備基金</t>
  </si>
  <si>
    <t>東海道新幹線新駅整備基金</t>
  </si>
  <si>
    <t>まちづくり基金</t>
  </si>
  <si>
    <t>森林環境整備基金</t>
  </si>
  <si>
    <t>都市計画事業基金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</si>
  <si>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</si>
  <si>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</si>
  <si>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</si>
  <si>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</si>
  <si>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</si>
  <si>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</si>
  <si>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</si>
  <si>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</si>
  <si>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</si>
  <si>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将来負担比率については、将来負担額よりも充当可能基金額等が大きいことから、将来負担比率の算出はできない（負の数値となるため、「－」と表記）。
そのため、類似団体内平均値と比較しても、大幅に低い水準で推移している。
　一方で、有形固定資産減価償却率は令和5年度に一時的に減少したものの、長期的には上昇傾向にあり、公共施設の老朽化が進んでいることを示している。今後、高齢化及び人口減少が進み、社会保障費の増加と町税の減収が想定されるため、長期的な視点を持って、「寒川町公共施設等総合管理計画」に基づき、公共施設の更新、統廃合、複合化等を計画的に進めつつも、将来負担と公共施設の最適化のバランスを図っていく。</t>
    <phoneticPr fontId="5"/>
  </si>
  <si>
    <r>
      <t>　将来負担比率については、将来負担額よりも充当可能基金額等が大きいことから、将来負担比率の算出はできない。（負の数値となるため、「-」と表記）
そのため、類似団体内平均値と比較しても、大幅に低い水準で推移している。
　</t>
    </r>
    <r>
      <rPr>
        <sz val="11"/>
        <rFont val="ＭＳ Ｐゴシック"/>
        <family val="3"/>
        <charset val="128"/>
      </rPr>
      <t>実質公債費比率については、令和5年度と比較して0.3ポイント増の6.7％となった。これは、3か年平均で算定される実質公債費比率について、令和3年度の単年度比率3.7％が算定対象から外れ、令和6年度の単年度比率4.5％が新たに算定対象となったことによるものである。
　今後は、「寒川町公共施設等総合管理計画」に基づく公共施設の更新、統廃合、複合化等により、元利償還金や地方債現在高が増となる可能性があるため、適正水準の確保に努めていく。</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</si>
</sst>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00C397A-E2C7-4EE0-A53E-B92CF98BCEA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55B2-4C3B-95CB-43DC94F4F63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38293</c:v>
                </c:pt>
                <c:pt idx="1">
                  <c:v>24767</c:v>
                </c:pt>
                <c:pt idx="2">
                  <c:v>33173</c:v>
                </c:pt>
                <c:pt idx="3">
                  <c:v>57625</c:v>
                </c:pt>
                <c:pt idx="4">
                  <c:v>33981</c:v>
                </c:pt>
              </c:numCache>
            </c:numRef>
          </c:val>
          <c:smooth val="0"/>
          <c:extLst>
            <c:ext xmlns:c16="http://schemas.microsoft.com/office/drawing/2014/chart" uri="{C3380CC4-5D6E-409C-BE32-E72D297353CC}">
              <c16:uniqueId val="{00000001-55B2-4C3B-95CB-43DC94F4F63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10.07</c:v>
                </c:pt>
                <c:pt idx="1">
                  <c:v>22.76</c:v>
                </c:pt>
                <c:pt idx="2">
                  <c:v>18.829999999999998</c:v>
                </c:pt>
                <c:pt idx="3">
                  <c:v>18.23</c:v>
                </c:pt>
                <c:pt idx="4">
                  <c:v>13.25</c:v>
                </c:pt>
              </c:numCache>
            </c:numRef>
          </c:val>
          <c:extLst>
            <c:ext xmlns:c16="http://schemas.microsoft.com/office/drawing/2014/chart" uri="{C3380CC4-5D6E-409C-BE32-E72D297353CC}">
              <c16:uniqueId val="{00000000-A686-4A4B-9174-1F08DB36BE7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24.56</c:v>
                </c:pt>
                <c:pt idx="1">
                  <c:v>26.77</c:v>
                </c:pt>
                <c:pt idx="2">
                  <c:v>30.84</c:v>
                </c:pt>
                <c:pt idx="3">
                  <c:v>19.88</c:v>
                </c:pt>
                <c:pt idx="4">
                  <c:v>22.71</c:v>
                </c:pt>
              </c:numCache>
            </c:numRef>
          </c:val>
          <c:extLst>
            <c:ext xmlns:c16="http://schemas.microsoft.com/office/drawing/2014/chart" uri="{C3380CC4-5D6E-409C-BE32-E72D297353CC}">
              <c16:uniqueId val="{00000001-A686-4A4B-9174-1F08DB36BE7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0.74</c:v>
                </c:pt>
                <c:pt idx="1">
                  <c:v>13.65</c:v>
                </c:pt>
                <c:pt idx="2">
                  <c:v>4.21</c:v>
                </c:pt>
                <c:pt idx="3">
                  <c:v>-10.7</c:v>
                </c:pt>
                <c:pt idx="4">
                  <c:v>-0.79</c:v>
                </c:pt>
              </c:numCache>
            </c:numRef>
          </c:val>
          <c:smooth val="0"/>
          <c:extLst>
            <c:ext xmlns:c16="http://schemas.microsoft.com/office/drawing/2014/chart" uri="{C3380CC4-5D6E-409C-BE32-E72D297353CC}">
              <c16:uniqueId val="{00000002-A686-4A4B-9174-1F08DB36BE7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39B-48DA-B33A-D275C0D24DF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39B-48DA-B33A-D275C0D24DF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39B-48DA-B33A-D275C0D24DF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39B-48DA-B33A-D275C0D24DFF}"/>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39B-48DA-B33A-D275C0D24DFF}"/>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0.28000000000000003</c:v>
                </c:pt>
                <c:pt idx="2">
                  <c:v>#N/A</c:v>
                </c:pt>
                <c:pt idx="3">
                  <c:v>0.62</c:v>
                </c:pt>
                <c:pt idx="4">
                  <c:v>#N/A</c:v>
                </c:pt>
                <c:pt idx="5">
                  <c:v>0.28000000000000003</c:v>
                </c:pt>
                <c:pt idx="6">
                  <c:v>#N/A</c:v>
                </c:pt>
                <c:pt idx="7">
                  <c:v>0.28000000000000003</c:v>
                </c:pt>
                <c:pt idx="8">
                  <c:v>#N/A</c:v>
                </c:pt>
                <c:pt idx="9">
                  <c:v>0.32</c:v>
                </c:pt>
              </c:numCache>
            </c:numRef>
          </c:val>
          <c:extLst>
            <c:ext xmlns:c16="http://schemas.microsoft.com/office/drawing/2014/chart" uri="{C3380CC4-5D6E-409C-BE32-E72D297353CC}">
              <c16:uniqueId val="{00000005-139B-48DA-B33A-D275C0D24DFF}"/>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2.0499999999999998</c:v>
                </c:pt>
                <c:pt idx="2">
                  <c:v>#N/A</c:v>
                </c:pt>
                <c:pt idx="3">
                  <c:v>1.89</c:v>
                </c:pt>
                <c:pt idx="4">
                  <c:v>#N/A</c:v>
                </c:pt>
                <c:pt idx="5">
                  <c:v>1.39</c:v>
                </c:pt>
                <c:pt idx="6">
                  <c:v>#N/A</c:v>
                </c:pt>
                <c:pt idx="7">
                  <c:v>0.61</c:v>
                </c:pt>
                <c:pt idx="8">
                  <c:v>#N/A</c:v>
                </c:pt>
                <c:pt idx="9">
                  <c:v>1.06</c:v>
                </c:pt>
              </c:numCache>
            </c:numRef>
          </c:val>
          <c:extLst>
            <c:ext xmlns:c16="http://schemas.microsoft.com/office/drawing/2014/chart" uri="{C3380CC4-5D6E-409C-BE32-E72D297353CC}">
              <c16:uniqueId val="{00000006-139B-48DA-B33A-D275C0D24DFF}"/>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3.65</c:v>
                </c:pt>
                <c:pt idx="2">
                  <c:v>#N/A</c:v>
                </c:pt>
                <c:pt idx="3">
                  <c:v>2.6</c:v>
                </c:pt>
                <c:pt idx="4">
                  <c:v>#N/A</c:v>
                </c:pt>
                <c:pt idx="5">
                  <c:v>2.2200000000000002</c:v>
                </c:pt>
                <c:pt idx="6">
                  <c:v>#N/A</c:v>
                </c:pt>
                <c:pt idx="7">
                  <c:v>1.41</c:v>
                </c:pt>
                <c:pt idx="8">
                  <c:v>#N/A</c:v>
                </c:pt>
                <c:pt idx="9">
                  <c:v>1.7</c:v>
                </c:pt>
              </c:numCache>
            </c:numRef>
          </c:val>
          <c:extLst>
            <c:ext xmlns:c16="http://schemas.microsoft.com/office/drawing/2014/chart" uri="{C3380CC4-5D6E-409C-BE32-E72D297353CC}">
              <c16:uniqueId val="{00000007-139B-48DA-B33A-D275C0D24DFF}"/>
            </c:ext>
          </c:extLst>
        </c:ser>
        <c:ser>
          <c:idx val="8"/>
          <c:order val="8"/>
          <c:tx>
            <c:strRef>
              <c:f>データシート!$A$35</c:f>
              <c:strCache>
                <c:ptCount val="1"/>
                <c:pt idx="0">
                  <c:v>下水道事業特別会計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1.26</c:v>
                </c:pt>
                <c:pt idx="2">
                  <c:v>#N/A</c:v>
                </c:pt>
                <c:pt idx="3">
                  <c:v>1.24</c:v>
                </c:pt>
                <c:pt idx="4">
                  <c:v>#N/A</c:v>
                </c:pt>
                <c:pt idx="5">
                  <c:v>1.1499999999999999</c:v>
                </c:pt>
                <c:pt idx="6">
                  <c:v>#N/A</c:v>
                </c:pt>
                <c:pt idx="7">
                  <c:v>1.64</c:v>
                </c:pt>
                <c:pt idx="8">
                  <c:v>#N/A</c:v>
                </c:pt>
                <c:pt idx="9">
                  <c:v>1.78</c:v>
                </c:pt>
              </c:numCache>
            </c:numRef>
          </c:val>
          <c:extLst>
            <c:ext xmlns:c16="http://schemas.microsoft.com/office/drawing/2014/chart" uri="{C3380CC4-5D6E-409C-BE32-E72D297353CC}">
              <c16:uniqueId val="{00000008-139B-48DA-B33A-D275C0D24DF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10.07</c:v>
                </c:pt>
                <c:pt idx="2">
                  <c:v>#N/A</c:v>
                </c:pt>
                <c:pt idx="3">
                  <c:v>22.76</c:v>
                </c:pt>
                <c:pt idx="4">
                  <c:v>#N/A</c:v>
                </c:pt>
                <c:pt idx="5">
                  <c:v>18.829999999999998</c:v>
                </c:pt>
                <c:pt idx="6">
                  <c:v>#N/A</c:v>
                </c:pt>
                <c:pt idx="7">
                  <c:v>18.23</c:v>
                </c:pt>
                <c:pt idx="8">
                  <c:v>#N/A</c:v>
                </c:pt>
                <c:pt idx="9">
                  <c:v>13.25</c:v>
                </c:pt>
              </c:numCache>
            </c:numRef>
          </c:val>
          <c:extLst>
            <c:ext xmlns:c16="http://schemas.microsoft.com/office/drawing/2014/chart" uri="{C3380CC4-5D6E-409C-BE32-E72D297353CC}">
              <c16:uniqueId val="{00000009-139B-48DA-B33A-D275C0D24DF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1127</c:v>
                </c:pt>
                <c:pt idx="5">
                  <c:v>1073</c:v>
                </c:pt>
                <c:pt idx="8">
                  <c:v>1020</c:v>
                </c:pt>
                <c:pt idx="11">
                  <c:v>964</c:v>
                </c:pt>
                <c:pt idx="14">
                  <c:v>912</c:v>
                </c:pt>
              </c:numCache>
            </c:numRef>
          </c:val>
          <c:extLst>
            <c:ext xmlns:c16="http://schemas.microsoft.com/office/drawing/2014/chart" uri="{C3380CC4-5D6E-409C-BE32-E72D297353CC}">
              <c16:uniqueId val="{00000000-6A3B-42D3-9629-66E96749B1F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A3B-42D3-9629-66E96749B1F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99</c:v>
                </c:pt>
                <c:pt idx="3">
                  <c:v>99</c:v>
                </c:pt>
                <c:pt idx="6">
                  <c:v>125</c:v>
                </c:pt>
                <c:pt idx="9">
                  <c:v>867</c:v>
                </c:pt>
                <c:pt idx="12">
                  <c:v>230</c:v>
                </c:pt>
              </c:numCache>
            </c:numRef>
          </c:val>
          <c:extLst>
            <c:ext xmlns:c16="http://schemas.microsoft.com/office/drawing/2014/chart" uri="{C3380CC4-5D6E-409C-BE32-E72D297353CC}">
              <c16:uniqueId val="{00000002-6A3B-42D3-9629-66E96749B1F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A3B-42D3-9629-66E96749B1F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202</c:v>
                </c:pt>
                <c:pt idx="3">
                  <c:v>195</c:v>
                </c:pt>
                <c:pt idx="6">
                  <c:v>212</c:v>
                </c:pt>
                <c:pt idx="9">
                  <c:v>206</c:v>
                </c:pt>
                <c:pt idx="12">
                  <c:v>158</c:v>
                </c:pt>
              </c:numCache>
            </c:numRef>
          </c:val>
          <c:extLst>
            <c:ext xmlns:c16="http://schemas.microsoft.com/office/drawing/2014/chart" uri="{C3380CC4-5D6E-409C-BE32-E72D297353CC}">
              <c16:uniqueId val="{00000004-6A3B-42D3-9629-66E96749B1F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A3B-42D3-9629-66E96749B1F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A3B-42D3-9629-66E96749B1F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1032</c:v>
                </c:pt>
                <c:pt idx="3">
                  <c:v>1099</c:v>
                </c:pt>
                <c:pt idx="6">
                  <c:v>1083</c:v>
                </c:pt>
                <c:pt idx="9">
                  <c:v>1033</c:v>
                </c:pt>
                <c:pt idx="12">
                  <c:v>989</c:v>
                </c:pt>
              </c:numCache>
            </c:numRef>
          </c:val>
          <c:extLst>
            <c:ext xmlns:c16="http://schemas.microsoft.com/office/drawing/2014/chart" uri="{C3380CC4-5D6E-409C-BE32-E72D297353CC}">
              <c16:uniqueId val="{00000007-6A3B-42D3-9629-66E96749B1F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206</c:v>
                </c:pt>
                <c:pt idx="2">
                  <c:v>#N/A</c:v>
                </c:pt>
                <c:pt idx="3">
                  <c:v>#N/A</c:v>
                </c:pt>
                <c:pt idx="4">
                  <c:v>320</c:v>
                </c:pt>
                <c:pt idx="5">
                  <c:v>#N/A</c:v>
                </c:pt>
                <c:pt idx="6">
                  <c:v>#N/A</c:v>
                </c:pt>
                <c:pt idx="7">
                  <c:v>400</c:v>
                </c:pt>
                <c:pt idx="8">
                  <c:v>#N/A</c:v>
                </c:pt>
                <c:pt idx="9">
                  <c:v>#N/A</c:v>
                </c:pt>
                <c:pt idx="10">
                  <c:v>1142</c:v>
                </c:pt>
                <c:pt idx="11">
                  <c:v>#N/A</c:v>
                </c:pt>
                <c:pt idx="12">
                  <c:v>#N/A</c:v>
                </c:pt>
                <c:pt idx="13">
                  <c:v>465</c:v>
                </c:pt>
                <c:pt idx="14">
                  <c:v>#N/A</c:v>
                </c:pt>
              </c:numCache>
            </c:numRef>
          </c:val>
          <c:smooth val="0"/>
          <c:extLst>
            <c:ext xmlns:c16="http://schemas.microsoft.com/office/drawing/2014/chart" uri="{C3380CC4-5D6E-409C-BE32-E72D297353CC}">
              <c16:uniqueId val="{00000008-6A3B-42D3-9629-66E96749B1F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5643</c:v>
                </c:pt>
                <c:pt idx="5">
                  <c:v>5280</c:v>
                </c:pt>
                <c:pt idx="8">
                  <c:v>4900</c:v>
                </c:pt>
                <c:pt idx="11">
                  <c:v>4559</c:v>
                </c:pt>
                <c:pt idx="14">
                  <c:v>4188</c:v>
                </c:pt>
              </c:numCache>
            </c:numRef>
          </c:val>
          <c:extLst>
            <c:ext xmlns:c16="http://schemas.microsoft.com/office/drawing/2014/chart" uri="{C3380CC4-5D6E-409C-BE32-E72D297353CC}">
              <c16:uniqueId val="{00000000-4C10-4B3C-A0B5-066B8594F73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2257</c:v>
                </c:pt>
                <c:pt idx="5">
                  <c:v>2122</c:v>
                </c:pt>
                <c:pt idx="8">
                  <c:v>2407</c:v>
                </c:pt>
                <c:pt idx="11">
                  <c:v>2562</c:v>
                </c:pt>
                <c:pt idx="14">
                  <c:v>2559</c:v>
                </c:pt>
              </c:numCache>
            </c:numRef>
          </c:val>
          <c:extLst>
            <c:ext xmlns:c16="http://schemas.microsoft.com/office/drawing/2014/chart" uri="{C3380CC4-5D6E-409C-BE32-E72D297353CC}">
              <c16:uniqueId val="{00000001-4C10-4B3C-A0B5-066B8594F73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4963</c:v>
                </c:pt>
                <c:pt idx="5">
                  <c:v>5017</c:v>
                </c:pt>
                <c:pt idx="8">
                  <c:v>5675</c:v>
                </c:pt>
                <c:pt idx="11">
                  <c:v>5967</c:v>
                </c:pt>
                <c:pt idx="14">
                  <c:v>6430</c:v>
                </c:pt>
              </c:numCache>
            </c:numRef>
          </c:val>
          <c:extLst>
            <c:ext xmlns:c16="http://schemas.microsoft.com/office/drawing/2014/chart" uri="{C3380CC4-5D6E-409C-BE32-E72D297353CC}">
              <c16:uniqueId val="{00000002-4C10-4B3C-A0B5-066B8594F73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C10-4B3C-A0B5-066B8594F73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C10-4B3C-A0B5-066B8594F73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C10-4B3C-A0B5-066B8594F73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1103</c:v>
                </c:pt>
                <c:pt idx="3">
                  <c:v>720</c:v>
                </c:pt>
                <c:pt idx="6">
                  <c:v>758</c:v>
                </c:pt>
                <c:pt idx="9">
                  <c:v>783</c:v>
                </c:pt>
                <c:pt idx="12">
                  <c:v>621</c:v>
                </c:pt>
              </c:numCache>
            </c:numRef>
          </c:val>
          <c:extLst>
            <c:ext xmlns:c16="http://schemas.microsoft.com/office/drawing/2014/chart" uri="{C3380CC4-5D6E-409C-BE32-E72D297353CC}">
              <c16:uniqueId val="{00000006-4C10-4B3C-A0B5-066B8594F73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4C10-4B3C-A0B5-066B8594F73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2559</c:v>
                </c:pt>
                <c:pt idx="3">
                  <c:v>2489</c:v>
                </c:pt>
                <c:pt idx="6">
                  <c:v>2701</c:v>
                </c:pt>
                <c:pt idx="9">
                  <c:v>2470</c:v>
                </c:pt>
                <c:pt idx="12">
                  <c:v>2063</c:v>
                </c:pt>
              </c:numCache>
            </c:numRef>
          </c:val>
          <c:extLst>
            <c:ext xmlns:c16="http://schemas.microsoft.com/office/drawing/2014/chart" uri="{C3380CC4-5D6E-409C-BE32-E72D297353CC}">
              <c16:uniqueId val="{00000008-4C10-4B3C-A0B5-066B8594F73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1013</c:v>
                </c:pt>
                <c:pt idx="3">
                  <c:v>919</c:v>
                </c:pt>
                <c:pt idx="6">
                  <c:v>1010</c:v>
                </c:pt>
                <c:pt idx="9">
                  <c:v>2412</c:v>
                </c:pt>
                <c:pt idx="12">
                  <c:v>2187</c:v>
                </c:pt>
              </c:numCache>
            </c:numRef>
          </c:val>
          <c:extLst>
            <c:ext xmlns:c16="http://schemas.microsoft.com/office/drawing/2014/chart" uri="{C3380CC4-5D6E-409C-BE32-E72D297353CC}">
              <c16:uniqueId val="{00000009-4C10-4B3C-A0B5-066B8594F73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7523</c:v>
                </c:pt>
                <c:pt idx="3">
                  <c:v>6989</c:v>
                </c:pt>
                <c:pt idx="6">
                  <c:v>6859</c:v>
                </c:pt>
                <c:pt idx="9">
                  <c:v>7263</c:v>
                </c:pt>
                <c:pt idx="12">
                  <c:v>7188</c:v>
                </c:pt>
              </c:numCache>
            </c:numRef>
          </c:val>
          <c:extLst>
            <c:ext xmlns:c16="http://schemas.microsoft.com/office/drawing/2014/chart" uri="{C3380CC4-5D6E-409C-BE32-E72D297353CC}">
              <c16:uniqueId val="{0000000A-4C10-4B3C-A0B5-066B8594F73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C10-4B3C-A0B5-066B8594F73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3189</c:v>
                </c:pt>
                <c:pt idx="1">
                  <c:v>2092</c:v>
                </c:pt>
                <c:pt idx="2">
                  <c:v>2477</c:v>
                </c:pt>
              </c:numCache>
            </c:numRef>
          </c:val>
          <c:extLst>
            <c:ext xmlns:c16="http://schemas.microsoft.com/office/drawing/2014/chart" uri="{C3380CC4-5D6E-409C-BE32-E72D297353CC}">
              <c16:uniqueId val="{00000000-BB9E-4F90-A45D-28B75E18576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46</c:v>
                </c:pt>
                <c:pt idx="1">
                  <c:v>0</c:v>
                </c:pt>
                <c:pt idx="2">
                  <c:v>0</c:v>
                </c:pt>
              </c:numCache>
            </c:numRef>
          </c:val>
          <c:extLst>
            <c:ext xmlns:c16="http://schemas.microsoft.com/office/drawing/2014/chart" uri="{C3380CC4-5D6E-409C-BE32-E72D297353CC}">
              <c16:uniqueId val="{00000001-BB9E-4F90-A45D-28B75E18576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1374</c:v>
                </c:pt>
                <c:pt idx="1">
                  <c:v>2979</c:v>
                </c:pt>
                <c:pt idx="2">
                  <c:v>3201</c:v>
                </c:pt>
              </c:numCache>
            </c:numRef>
          </c:val>
          <c:extLst>
            <c:ext xmlns:c16="http://schemas.microsoft.com/office/drawing/2014/chart" uri="{C3380CC4-5D6E-409C-BE32-E72D297353CC}">
              <c16:uniqueId val="{00000002-BB9E-4F90-A45D-28B75E18576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{D0C1FFEF-2658-4239-9AAB-A337B80B8314}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D88-4A7C-BE53-E902E25BF6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{F1F6F63A-174E-4768-9140-9DE802EBE3AB}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D88-4A7C-BE53-E902E25BF6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{BA15A609-3475-4EE9-AB3F-E989E5B76089}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D88-4A7C-BE53-E902E25BF6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{66BAFB02-FEF6-4BB0-8C56-97D38B800455}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D88-4A7C-BE53-E902E25BF6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{CFBB19EA-2755-4374-9A35-F684CE7EDFD4}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D88-4A7C-BE53-E902E25BF6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{B052F397-B327-4999-AC26-0DDDD624159A}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D88-4A7C-BE53-E902E25BF6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{8261A70B-ADCC-4ACF-AC3D-043F11F6B14C}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D88-4A7C-BE53-E902E25BF6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{DD3DA48F-C5AD-4560-88F3-8E773642A30E}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D88-4A7C-BE53-E902E25BF6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{3985F90F-5D9D-4DB8-94CA-213197D50E4D}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D88-4A7C-BE53-E902E25BF6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c:v>
                </c:pt>
                <c:pt idx="8">
                  <c:v>69.400000000000006</c:v>
                </c:pt>
                <c:pt idx="16">
                  <c:v>71</c:v>
                </c:pt>
                <c:pt idx="24">
                  <c:v>69.5</c:v>
                </c:pt>
                <c:pt idx="32">
                  <c:v>71.3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D88-4A7C-BE53-E902E25BF6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{95F20E13-454A-4B6A-B035-3809F5587435}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D88-4A7C-BE53-E902E25BF64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{E03224FC-83A6-42D8-B00F-99C8EC160F78}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D88-4A7C-BE53-E902E25BF6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{26259386-7A44-4A17-8C47-F87842923100}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D88-4A7C-BE53-E902E25BF6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{D286EA96-C0C4-4F55-A087-FAED035F22CC}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D88-4A7C-BE53-E902E25BF6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{532AE297-DEF1-428C-B2B0-5AF62EBA85EC}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D88-4A7C-BE53-E902E25BF6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{BFE19773-5626-4586-BEA1-94497DA36E85}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D88-4A7C-BE53-E902E25BF6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{274B71CB-9C43-4114-8BDC-87696A59D6FC}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D88-4A7C-BE53-E902E25BF6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{E50EB550-257B-4450-ACC6-6918B9B35EA7}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D88-4A7C-BE53-E902E25BF6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{642747E2-F682-4174-9B45-7A3080FB84DB}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D88-4A7C-BE53-E902E25BF6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7D88-4A7C-BE53-E902E25BF649}"/>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{EC916190-EE89-428B-B7C3-FEF8957DE6D4}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D48-43BE-9E73-21945151BBD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{E40B8616-D185-4600-8509-C362E89272FD}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D48-43BE-9E73-21945151BBD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{CDD0CDAD-0DE4-4E48-8194-98ED26EA0B17}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D48-43BE-9E73-21945151BBD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{F91327A7-C972-43C7-A2A8-5F3262A132D3}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D48-43BE-9E73-21945151BBD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{7BEBC8A0-0CCE-480A-B8C6-8AA45BFB83F4}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D48-43BE-9E73-21945151BBD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{841DA454-DB71-4878-B7E2-ACCC17201143}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D48-43BE-9E73-21945151BBD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{B46A3E4E-A6FE-484B-B0AE-398C73031382}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D48-43BE-9E73-21945151BBD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{3B40A1E7-ACA2-40E1-92E7-4FE59CB7E891}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D48-43BE-9E73-21945151BBD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{EB7AA32E-3416-433E-8BF3-887EE4F92990}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D48-43BE-9E73-21945151BBD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c:v>
                </c:pt>
                <c:pt idx="8">
                  <c:v>3.1</c:v>
                </c:pt>
                <c:pt idx="16">
                  <c:v>3.3</c:v>
                </c:pt>
                <c:pt idx="24">
                  <c:v>6.4</c:v>
                </c:pt>
                <c:pt idx="32">
                  <c:v>6.7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D48-43BE-9E73-21945151BBD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{2F693937-2D7A-45A2-B264-0B67CA72BB01}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D48-43BE-9E73-21945151BBD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{19E06AE6-2290-48BE-846D-341147E6E562}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D48-43BE-9E73-21945151BBD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{E3CAB108-8B31-4691-AFB4-1BFC23DE916B}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D48-43BE-9E73-21945151BBD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{ED3C75C3-6EA1-4D8C-95E0-6D400C730C8B}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D48-43BE-9E73-21945151BBD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{876CA4F4-6F4D-4EC8-8811-1010853629E4}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D48-43BE-9E73-21945151BBD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{C6317E60-2693-46BA-8648-0D3AB1D0007B}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D48-43BE-9E73-21945151BBD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{1F3630E1-E686-4E2A-9E8F-B0C609527FB3}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D48-43BE-9E73-21945151BBD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{1EDD8EDB-F922-46DA-BFA9-8E9A7FB1239F}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D48-43BE-9E73-21945151BBD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{D2ED900E-F2BE-4AC9-8396-4F1A498AC6F7}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D48-43BE-9E73-21945151BBD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5D48-43BE-9E73-21945151BBD3}"/>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神奈川県寒川町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48,997
47,697
13.34
21,909,065
20,371,441
1,445,752
10,910,585
7,187,909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年単年度では</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1.116</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となり、前年度より</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0.001</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微減</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ったが、</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か年平均</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においては</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0.04</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増加した。これは過去</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年で最大であるが、近年の町民税や固定資産税等の町税の増加などが主な要因である。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依然として指数が</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を超える推移となっているが、引き続き財政運営にあたり、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公共施設の更新・改修などに民間資金を活用した</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PPP/PFI</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手法の優先的導入による財政負担の軽減や、移住・定住の促進など行い、健全な財政運営に努めていく。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3528</xdr:rowOff>
    </xdr:from>
    <xdr:to>
      <xdr:col>23</xdr:col>
      <xdr:colOff>133350</xdr:colOff>
      <xdr:row>39</xdr:row>
      <xdr:rowOff>57150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690078"/>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57150</xdr:rowOff>
    </xdr:from>
    <xdr:to>
      <xdr:col>19</xdr:col>
      <xdr:colOff>133350</xdr:colOff>
      <xdr:row>39</xdr:row>
      <xdr:rowOff>70555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7437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70555</xdr:rowOff>
    </xdr:from>
    <xdr:to>
      <xdr:col>15</xdr:col>
      <xdr:colOff>82550</xdr:colOff>
      <xdr:row>39</xdr:row>
      <xdr:rowOff>83961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67571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43745</xdr:rowOff>
    </xdr:from>
    <xdr:to>
      <xdr:col>11</xdr:col>
      <xdr:colOff>31750</xdr:colOff>
      <xdr:row>39</xdr:row>
      <xdr:rowOff>83961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302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124178</xdr:rowOff>
    </xdr:from>
    <xdr:to>
      <xdr:col>23</xdr:col>
      <xdr:colOff>184150</xdr:colOff>
      <xdr:row>39</xdr:row>
      <xdr:rowOff>54328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140705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484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6350</xdr:rowOff>
    </xdr:from>
    <xdr:to>
      <xdr:col>19</xdr:col>
      <xdr:colOff>184150</xdr:colOff>
      <xdr:row>39</xdr:row>
      <xdr:rowOff>107950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118127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19755</xdr:rowOff>
    </xdr:from>
    <xdr:to>
      <xdr:col>15</xdr:col>
      <xdr:colOff>133350</xdr:colOff>
      <xdr:row>39</xdr:row>
      <xdr:rowOff>121355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131532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47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33161</xdr:rowOff>
    </xdr:from>
    <xdr:to>
      <xdr:col>11</xdr:col>
      <xdr:colOff>82550</xdr:colOff>
      <xdr:row>39</xdr:row>
      <xdr:rowOff>134761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144938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8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164395</xdr:rowOff>
    </xdr:from>
    <xdr:to>
      <xdr:col>7</xdr:col>
      <xdr:colOff>31750</xdr:colOff>
      <xdr:row>39</xdr:row>
      <xdr:rowOff>94545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104722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4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経常収支比率は、前年度より</a:t>
          </a:r>
          <a:r>
            <a:rPr kumimoji="1" lang="en-US" altLang="ja-JP" sz="1200">
              <a:latin typeface="ＭＳ Ｐゴシック" panose="020B0600070205080204" pitchFamily="50" charset="-128"/>
              <a:ea typeface="ＭＳ Ｐゴシック" panose="020B0600070205080204" pitchFamily="50" charset="-128"/>
            </a:rPr>
            <a:t>4.4</a:t>
          </a:r>
          <a:r>
            <a:rPr kumimoji="1" lang="ja-JP" altLang="en-US" sz="1200">
              <a:latin typeface="ＭＳ Ｐゴシック" panose="020B0600070205080204" pitchFamily="50" charset="-128"/>
              <a:ea typeface="ＭＳ Ｐゴシック" panose="020B0600070205080204" pitchFamily="50" charset="-128"/>
            </a:rPr>
            <a:t>ポイント増加し、</a:t>
          </a:r>
          <a:r>
            <a:rPr kumimoji="1" lang="en-US" altLang="ja-JP" sz="1200">
              <a:latin typeface="ＭＳ Ｐゴシック" panose="020B0600070205080204" pitchFamily="50" charset="-128"/>
              <a:ea typeface="ＭＳ Ｐゴシック" panose="020B0600070205080204" pitchFamily="50" charset="-128"/>
            </a:rPr>
            <a:t>97.0</a:t>
          </a:r>
          <a:r>
            <a:rPr kumimoji="1" lang="ja-JP" altLang="en-US" sz="1200">
              <a:latin typeface="ＭＳ Ｐゴシック" panose="020B0600070205080204" pitchFamily="50" charset="-128"/>
              <a:ea typeface="ＭＳ Ｐゴシック" panose="020B0600070205080204" pitchFamily="50" charset="-128"/>
            </a:rPr>
            <a:t>％となった。過去</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年度全ての年度において、類似団体平均値を上回っており、依然として財政構造の硬直化が続いている状況である。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分母の経常一般財源等が増加したものの、扶助費の増や寒川町学校給食センターの運用開始に伴う食糧費や維持管理費などにより、分子の経常経費充当一般財源等も増加したことで、前年度より比率が増加した。扶助費等については今後も増加傾向が見込まれることから、経常経費の節減や、さらなる歳入の確保などに努めていく。</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150495</xdr:rowOff>
    </xdr:from>
    <xdr:to>
      <xdr:col>23</xdr:col>
      <xdr:colOff>133350</xdr:colOff>
      <xdr:row>65</xdr:row>
      <xdr:rowOff>73025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51845"/>
          <a:ext cx="8382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41910</xdr:rowOff>
    </xdr:from>
    <xdr:to>
      <xdr:col>19</xdr:col>
      <xdr:colOff>133350</xdr:colOff>
      <xdr:row>63</xdr:row>
      <xdr:rowOff>150495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4326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41910</xdr:rowOff>
    </xdr:from>
    <xdr:to>
      <xdr:col>15</xdr:col>
      <xdr:colOff>82550</xdr:colOff>
      <xdr:row>63</xdr:row>
      <xdr:rowOff>53975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84326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53975</xdr:rowOff>
    </xdr:from>
    <xdr:to>
      <xdr:col>11</xdr:col>
      <xdr:colOff>31750</xdr:colOff>
      <xdr:row>64</xdr:row>
      <xdr:rowOff>69532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55325"/>
          <a:ext cx="889000" cy="18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22225</xdr:rowOff>
    </xdr:from>
    <xdr:to>
      <xdr:col>23</xdr:col>
      <xdr:colOff>184150</xdr:colOff>
      <xdr:row>65</xdr:row>
      <xdr:rowOff>123825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165752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3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99695</xdr:rowOff>
    </xdr:from>
    <xdr:to>
      <xdr:col>19</xdr:col>
      <xdr:colOff>184150</xdr:colOff>
      <xdr:row>64</xdr:row>
      <xdr:rowOff>29845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14622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87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162560</xdr:rowOff>
    </xdr:from>
    <xdr:to>
      <xdr:col>15</xdr:col>
      <xdr:colOff>133350</xdr:colOff>
      <xdr:row>63</xdr:row>
      <xdr:rowOff>92710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3175</xdr:rowOff>
    </xdr:from>
    <xdr:to>
      <xdr:col>11</xdr:col>
      <xdr:colOff>82550</xdr:colOff>
      <xdr:row>63</xdr:row>
      <xdr:rowOff>104775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89552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18732</xdr:rowOff>
    </xdr:from>
    <xdr:to>
      <xdr:col>7</xdr:col>
      <xdr:colOff>31750</xdr:colOff>
      <xdr:row>64</xdr:row>
      <xdr:rowOff>120332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9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105109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7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[139,583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人当たりの人件費・物件費等は、前年度から</a:t>
          </a:r>
          <a:r>
            <a:rPr kumimoji="1" lang="en-US" altLang="ja-JP" sz="1200">
              <a:latin typeface="ＭＳ Ｐゴシック" panose="020B0600070205080204" pitchFamily="50" charset="-128"/>
              <a:ea typeface="ＭＳ Ｐゴシック" panose="020B0600070205080204" pitchFamily="50" charset="-128"/>
            </a:rPr>
            <a:t>9,780</a:t>
          </a:r>
          <a:r>
            <a:rPr kumimoji="1" lang="ja-JP" altLang="en-US" sz="1200">
              <a:latin typeface="ＭＳ Ｐゴシック" panose="020B0600070205080204" pitchFamily="50" charset="-128"/>
              <a:ea typeface="ＭＳ Ｐゴシック" panose="020B0600070205080204" pitchFamily="50" charset="-128"/>
            </a:rPr>
            <a:t>円増の</a:t>
          </a:r>
          <a:r>
            <a:rPr kumimoji="1" lang="en-US" altLang="ja-JP" sz="1200">
              <a:latin typeface="ＭＳ Ｐゴシック" panose="020B0600070205080204" pitchFamily="50" charset="-128"/>
              <a:ea typeface="ＭＳ Ｐゴシック" panose="020B0600070205080204" pitchFamily="50" charset="-128"/>
            </a:rPr>
            <a:t>139,583</a:t>
          </a:r>
          <a:r>
            <a:rPr kumimoji="1" lang="ja-JP" altLang="en-US" sz="1200">
              <a:latin typeface="ＭＳ Ｐゴシック" panose="020B0600070205080204" pitchFamily="50" charset="-128"/>
              <a:ea typeface="ＭＳ Ｐゴシック" panose="020B0600070205080204" pitchFamily="50" charset="-128"/>
            </a:rPr>
            <a:t>円となったものの、類似団体平均値とおおむね同水準で推移している。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年度については、給与改定に伴う人件費の増や、広域リサイクルセンター長期包括運営責任業務委託料の増などによる物件費が増となったことで、前年度より増加した。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今後、公共施設の老朽化に伴う維持補修費のさらなる増加も見込まれることから、</a:t>
          </a:r>
          <a:r>
            <a:rPr kumimoji="1" lang="en-US" altLang="ja-JP" sz="1200">
              <a:latin typeface="ＭＳ Ｐゴシック" panose="020B0600070205080204" pitchFamily="50" charset="-128"/>
              <a:ea typeface="ＭＳ Ｐゴシック" panose="020B0600070205080204" pitchFamily="50" charset="-128"/>
            </a:rPr>
            <a:t>PPP/PFI</a:t>
          </a:r>
          <a:r>
            <a:rPr kumimoji="1" lang="ja-JP" altLang="en-US" sz="1200">
              <a:latin typeface="ＭＳ Ｐゴシック" panose="020B0600070205080204" pitchFamily="50" charset="-128"/>
              <a:ea typeface="ＭＳ Ｐゴシック" panose="020B0600070205080204" pitchFamily="50" charset="-128"/>
            </a:rPr>
            <a:t>手法の優先的導入による、さらなる事務の効率化や人員配置の適正化などに努めていく。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122636</xdr:rowOff>
    </xdr:from>
    <xdr:to>
      <xdr:col>23</xdr:col>
      <xdr:colOff>133350</xdr:colOff>
      <xdr:row>83</xdr:row>
      <xdr:rowOff>10184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81536"/>
          <a:ext cx="838200" cy="5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122636</xdr:rowOff>
    </xdr:from>
    <xdr:to>
      <xdr:col>19</xdr:col>
      <xdr:colOff>133350</xdr:colOff>
      <xdr:row>82</xdr:row>
      <xdr:rowOff>122690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81536"/>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122690</xdr:rowOff>
    </xdr:from>
    <xdr:to>
      <xdr:col>15</xdr:col>
      <xdr:colOff>82550</xdr:colOff>
      <xdr:row>82</xdr:row>
      <xdr:rowOff>139866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181590"/>
          <a:ext cx="889000" cy="17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114601</xdr:rowOff>
    </xdr:from>
    <xdr:to>
      <xdr:col>11</xdr:col>
      <xdr:colOff>31750</xdr:colOff>
      <xdr:row>82</xdr:row>
      <xdr:rowOff>139866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73501"/>
          <a:ext cx="889000" cy="2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130834</xdr:rowOff>
    </xdr:from>
    <xdr:to>
      <xdr:col>23</xdr:col>
      <xdr:colOff>184150</xdr:colOff>
      <xdr:row>83</xdr:row>
      <xdr:rowOff>60984</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8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147361</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3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71836</xdr:rowOff>
    </xdr:from>
    <xdr:to>
      <xdr:col>19</xdr:col>
      <xdr:colOff>184150</xdr:colOff>
      <xdr:row>83</xdr:row>
      <xdr:rowOff>1986</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3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12163</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9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71890</xdr:rowOff>
    </xdr:from>
    <xdr:to>
      <xdr:col>15</xdr:col>
      <xdr:colOff>133350</xdr:colOff>
      <xdr:row>83</xdr:row>
      <xdr:rowOff>2040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3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12217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9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89066</xdr:rowOff>
    </xdr:from>
    <xdr:to>
      <xdr:col>11</xdr:col>
      <xdr:colOff>82550</xdr:colOff>
      <xdr:row>83</xdr:row>
      <xdr:rowOff>19216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4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29393</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91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63801</xdr:rowOff>
    </xdr:from>
    <xdr:to>
      <xdr:col>7</xdr:col>
      <xdr:colOff>31750</xdr:colOff>
      <xdr:row>82</xdr:row>
      <xdr:rowOff>165401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12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150178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20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職員の定年退職や経験年数等の変動により、前年度と比較して減少したものの、直近</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年間では類似団体平均を上回っている。</a:t>
          </a:r>
        </a:p>
        <a:p>
          <a:r>
            <a:rPr kumimoji="1" lang="ja-JP" altLang="en-US" sz="1200">
              <a:latin typeface="ＭＳ Ｐゴシック" panose="020B0600070205080204" pitchFamily="50" charset="-128"/>
              <a:ea typeface="ＭＳ Ｐゴシック" panose="020B0600070205080204" pitchFamily="50" charset="-128"/>
            </a:rPr>
            <a:t>　今後も人事院勧告等による国の状況等を踏まえつつ、適正な給与水準の維持に努めていく。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68036</xdr:rowOff>
    </xdr:from>
    <xdr:to>
      <xdr:col>81</xdr:col>
      <xdr:colOff>44450</xdr:colOff>
      <xdr:row>87</xdr:row>
      <xdr:rowOff>136979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98418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136979</xdr:rowOff>
    </xdr:from>
    <xdr:to>
      <xdr:col>77</xdr:col>
      <xdr:colOff>44450</xdr:colOff>
      <xdr:row>87</xdr:row>
      <xdr:rowOff>154214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50531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154214</xdr:rowOff>
    </xdr:from>
    <xdr:to>
      <xdr:col>72</xdr:col>
      <xdr:colOff>203200</xdr:colOff>
      <xdr:row>88</xdr:row>
      <xdr:rowOff>68943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507036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68943</xdr:rowOff>
    </xdr:from>
    <xdr:to>
      <xdr:col>68</xdr:col>
      <xdr:colOff>152400</xdr:colOff>
      <xdr:row>88</xdr:row>
      <xdr:rowOff>86179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51565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17236</xdr:rowOff>
    </xdr:from>
    <xdr:to>
      <xdr:col>81</xdr:col>
      <xdr:colOff>95250</xdr:colOff>
      <xdr:row>87</xdr:row>
      <xdr:rowOff>118836</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160763</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905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86179</xdr:rowOff>
    </xdr:from>
    <xdr:to>
      <xdr:col>77</xdr:col>
      <xdr:colOff>95250</xdr:colOff>
      <xdr:row>88</xdr:row>
      <xdr:rowOff>16329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1106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088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103414</xdr:rowOff>
    </xdr:from>
    <xdr:to>
      <xdr:col>73</xdr:col>
      <xdr:colOff>44450</xdr:colOff>
      <xdr:row>88</xdr:row>
      <xdr:rowOff>33564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18341</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18143</xdr:rowOff>
    </xdr:from>
    <xdr:to>
      <xdr:col>68</xdr:col>
      <xdr:colOff>203200</xdr:colOff>
      <xdr:row>88</xdr:row>
      <xdr:rowOff>119743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104520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35379</xdr:rowOff>
    </xdr:from>
    <xdr:to>
      <xdr:col>64</xdr:col>
      <xdr:colOff>152400</xdr:colOff>
      <xdr:row>88</xdr:row>
      <xdr:rowOff>136979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121756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人当たりの職員数については、令和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年度から令和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年度まで</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人台で推移していたものの、消防広域化に伴う消防職員の退職により、令和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年度からは</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人台で推移している。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年度については、過去</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間同様に県平均を下回っているが、引き続き職員数の適正化を進めていくとともに、各部署の業務内容等に応じた職員の適正配置や役割、資質に応じた職員力の向上に努めていく。またＤＸ（デジタル・トランスフォーメーション）の推進による業務の効率化も図っていく。</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73660</xdr:rowOff>
    </xdr:from>
    <xdr:to>
      <xdr:col>81</xdr:col>
      <xdr:colOff>44450</xdr:colOff>
      <xdr:row>60</xdr:row>
      <xdr:rowOff>95109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360660"/>
          <a:ext cx="8382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56233</xdr:rowOff>
    </xdr:from>
    <xdr:to>
      <xdr:col>77</xdr:col>
      <xdr:colOff>44450</xdr:colOff>
      <xdr:row>60</xdr:row>
      <xdr:rowOff>73660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343233"/>
          <a:ext cx="889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56233</xdr:rowOff>
    </xdr:from>
    <xdr:to>
      <xdr:col>72</xdr:col>
      <xdr:colOff>203200</xdr:colOff>
      <xdr:row>61</xdr:row>
      <xdr:rowOff>32244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343233"/>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32244</xdr:rowOff>
    </xdr:from>
    <xdr:to>
      <xdr:col>68</xdr:col>
      <xdr:colOff>152400</xdr:colOff>
      <xdr:row>61</xdr:row>
      <xdr:rowOff>33585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490694"/>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44309</xdr:rowOff>
    </xdr:from>
    <xdr:to>
      <xdr:col>81</xdr:col>
      <xdr:colOff>95250</xdr:colOff>
      <xdr:row>60</xdr:row>
      <xdr:rowOff>145909</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3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60836</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76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22860</xdr:rowOff>
    </xdr:from>
    <xdr:to>
      <xdr:col>77</xdr:col>
      <xdr:colOff>95250</xdr:colOff>
      <xdr:row>60</xdr:row>
      <xdr:rowOff>124460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134637</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0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5433</xdr:rowOff>
    </xdr:from>
    <xdr:to>
      <xdr:col>73</xdr:col>
      <xdr:colOff>44450</xdr:colOff>
      <xdr:row>60</xdr:row>
      <xdr:rowOff>107033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29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117210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61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152894</xdr:rowOff>
    </xdr:from>
    <xdr:to>
      <xdr:col>68</xdr:col>
      <xdr:colOff>203200</xdr:colOff>
      <xdr:row>61</xdr:row>
      <xdr:rowOff>83044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3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67821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526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154235</xdr:rowOff>
    </xdr:from>
    <xdr:to>
      <xdr:col>64</xdr:col>
      <xdr:colOff>152400</xdr:colOff>
      <xdr:row>61</xdr:row>
      <xdr:rowOff>84385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4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69162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52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実質公債費比率は、令和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年度の寒川町学校給食センターの整備に伴い、公債費に準ずる債務負担行為が追加されたことから</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％台となった。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年度については、前年度より</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ポイント増加し</a:t>
          </a:r>
          <a:r>
            <a:rPr kumimoji="1" lang="en-US" altLang="ja-JP" sz="1200">
              <a:latin typeface="ＭＳ Ｐゴシック" panose="020B0600070205080204" pitchFamily="50" charset="-128"/>
              <a:ea typeface="ＭＳ Ｐゴシック" panose="020B0600070205080204" pitchFamily="50" charset="-128"/>
            </a:rPr>
            <a:t>6.7</a:t>
          </a:r>
          <a:r>
            <a:rPr kumimoji="1" lang="ja-JP" altLang="en-US" sz="1200">
              <a:latin typeface="ＭＳ Ｐゴシック" panose="020B0600070205080204" pitchFamily="50" charset="-128"/>
              <a:ea typeface="ＭＳ Ｐゴシック" panose="020B0600070205080204" pitchFamily="50" charset="-128"/>
            </a:rPr>
            <a:t>％となったが、過去</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年度全ての年度において、類似団体平均値は下回っている。</a:t>
          </a:r>
        </a:p>
        <a:p>
          <a:r>
            <a:rPr kumimoji="1" lang="ja-JP" altLang="en-US" sz="1200">
              <a:latin typeface="ＭＳ Ｐゴシック" panose="020B0600070205080204" pitchFamily="50" charset="-128"/>
              <a:ea typeface="ＭＳ Ｐゴシック" panose="020B0600070205080204" pitchFamily="50" charset="-128"/>
            </a:rPr>
            <a:t>　今後、公共施設の老朽化による更新などが予定されているため、将来的に公債費の増加が見込まれるが、引き続き、県内や類似団体平均値を一つの目安としながら、適正水準の確保に努めていく。</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68156</xdr:rowOff>
    </xdr:from>
    <xdr:to>
      <xdr:col>81</xdr:col>
      <xdr:colOff>44450</xdr:colOff>
      <xdr:row>41</xdr:row>
      <xdr:rowOff>92287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097606"/>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161713</xdr:rowOff>
    </xdr:from>
    <xdr:to>
      <xdr:col>77</xdr:col>
      <xdr:colOff>44450</xdr:colOff>
      <xdr:row>41</xdr:row>
      <xdr:rowOff>68156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848263"/>
          <a:ext cx="889000" cy="24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145627</xdr:rowOff>
    </xdr:from>
    <xdr:to>
      <xdr:col>72</xdr:col>
      <xdr:colOff>203200</xdr:colOff>
      <xdr:row>39</xdr:row>
      <xdr:rowOff>161713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8321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137583</xdr:rowOff>
    </xdr:from>
    <xdr:to>
      <xdr:col>68</xdr:col>
      <xdr:colOff>152400</xdr:colOff>
      <xdr:row>39</xdr:row>
      <xdr:rowOff>145627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8241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41487</xdr:rowOff>
    </xdr:from>
    <xdr:to>
      <xdr:col>81</xdr:col>
      <xdr:colOff>95250</xdr:colOff>
      <xdr:row>41</xdr:row>
      <xdr:rowOff>143087</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58014</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91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17356</xdr:rowOff>
    </xdr:from>
    <xdr:to>
      <xdr:col>77</xdr:col>
      <xdr:colOff>95250</xdr:colOff>
      <xdr:row>41</xdr:row>
      <xdr:rowOff>118956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129133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1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110913</xdr:rowOff>
    </xdr:from>
    <xdr:to>
      <xdr:col>73</xdr:col>
      <xdr:colOff>44450</xdr:colOff>
      <xdr:row>40</xdr:row>
      <xdr:rowOff>41063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7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51240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56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94827</xdr:rowOff>
    </xdr:from>
    <xdr:to>
      <xdr:col>68</xdr:col>
      <xdr:colOff>203200</xdr:colOff>
      <xdr:row>40</xdr:row>
      <xdr:rowOff>24977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7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35154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27110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将来負担比率は、平成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年度より算定なし（</a:t>
          </a:r>
          <a:r>
            <a:rPr kumimoji="1" lang="en-US" altLang="ja-JP" sz="1200">
              <a:latin typeface="ＭＳ Ｐゴシック" panose="020B0600070205080204" pitchFamily="50" charset="-128"/>
              <a:ea typeface="ＭＳ Ｐゴシック" panose="020B0600070205080204" pitchFamily="50" charset="-128"/>
            </a:rPr>
            <a:t>0.0</a:t>
          </a:r>
          <a:r>
            <a:rPr kumimoji="1" lang="ja-JP" altLang="en-US" sz="1200">
              <a:latin typeface="ＭＳ Ｐゴシック" panose="020B0600070205080204" pitchFamily="50" charset="-128"/>
              <a:ea typeface="ＭＳ Ｐゴシック" panose="020B0600070205080204" pitchFamily="50" charset="-128"/>
            </a:rPr>
            <a:t>未満のマイナス）の状態が続いており、類似団体内順位第</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位と良好な状況である。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年度については、地方債発行額が既発債の償還額を下回ったとから地方債残高は</a:t>
          </a:r>
          <a:r>
            <a:rPr kumimoji="1" lang="en-US" altLang="ja-JP" sz="1200">
              <a:latin typeface="ＭＳ Ｐゴシック" panose="020B0600070205080204" pitchFamily="50" charset="-128"/>
              <a:ea typeface="ＭＳ Ｐゴシック" panose="020B0600070205080204" pitchFamily="50" charset="-128"/>
            </a:rPr>
            <a:t>74,797</a:t>
          </a:r>
          <a:r>
            <a:rPr kumimoji="1" lang="ja-JP" altLang="en-US" sz="1200">
              <a:latin typeface="ＭＳ Ｐゴシック" panose="020B0600070205080204" pitchFamily="50" charset="-128"/>
              <a:ea typeface="ＭＳ Ｐゴシック" panose="020B0600070205080204" pitchFamily="50" charset="-128"/>
            </a:rPr>
            <a:t>千円減少し、</a:t>
          </a:r>
          <a:r>
            <a:rPr kumimoji="1" lang="en-US" altLang="ja-JP" sz="1200">
              <a:latin typeface="ＭＳ Ｐゴシック" panose="020B0600070205080204" pitchFamily="50" charset="-128"/>
              <a:ea typeface="ＭＳ Ｐゴシック" panose="020B0600070205080204" pitchFamily="50" charset="-128"/>
            </a:rPr>
            <a:t>7,187,909</a:t>
          </a:r>
          <a:r>
            <a:rPr kumimoji="1" lang="ja-JP" altLang="en-US" sz="1200">
              <a:latin typeface="ＭＳ Ｐゴシック" panose="020B0600070205080204" pitchFamily="50" charset="-128"/>
              <a:ea typeface="ＭＳ Ｐゴシック" panose="020B0600070205080204" pitchFamily="50" charset="-128"/>
            </a:rPr>
            <a:t>千円となった。</a:t>
          </a:r>
        </a:p>
        <a:p>
          <a:r>
            <a:rPr kumimoji="1" lang="ja-JP" altLang="en-US" sz="1200">
              <a:latin typeface="ＭＳ Ｐゴシック" panose="020B0600070205080204" pitchFamily="50" charset="-128"/>
              <a:ea typeface="ＭＳ Ｐゴシック" panose="020B0600070205080204" pitchFamily="50" charset="-128"/>
            </a:rPr>
            <a:t>　今後、公共施設の老朽化による更新などが予定されているため、将来負担比率のさらなる増加が見込まれるが、後世への負担を少しでも軽減するよう、適正水準の確保に努めていく。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神奈川県寒川町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48,997
47,697
13.34
21,909,065
20,371,441
1,445,752
10,910,585
7,187,909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年度については、分母の経常一般財源等も増加したものの、給与改定に伴う人件費の増加等による分子の増加割合が上回ったため、前年度より</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ポイントの増となった。</a:t>
          </a:r>
        </a:p>
        <a:p>
          <a:r>
            <a:rPr kumimoji="1" lang="ja-JP" altLang="en-US" sz="1200">
              <a:latin typeface="ＭＳ Ｐゴシック" panose="020B0600070205080204" pitchFamily="50" charset="-128"/>
              <a:ea typeface="ＭＳ Ｐゴシック" panose="020B0600070205080204" pitchFamily="50" charset="-128"/>
            </a:rPr>
            <a:t>　全国平均と同水準で、かつ県平均より下回っている状態であることから、住民サービスを低下させることがない組織を構築しているといえる。今後はＤＸ（デジタル・トランスフォーメーション）の推進やアウトソーシングの活用等を図ることで、さらなる効率的な組織体制の構築を目指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97282</xdr:rowOff>
    </xdr:from>
    <xdr:to>
      <xdr:col>24</xdr:col>
      <xdr:colOff>25400</xdr:colOff>
      <xdr:row>37</xdr:row>
      <xdr:rowOff>165862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4093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97282</xdr:rowOff>
    </xdr:from>
    <xdr:to>
      <xdr:col>19</xdr:col>
      <xdr:colOff>187325</xdr:colOff>
      <xdr:row>37</xdr:row>
      <xdr:rowOff>110998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409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110998</xdr:rowOff>
    </xdr:from>
    <xdr:to>
      <xdr:col>15</xdr:col>
      <xdr:colOff>98425</xdr:colOff>
      <xdr:row>38</xdr:row>
      <xdr:rowOff>159004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54648"/>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159004</xdr:rowOff>
    </xdr:from>
    <xdr:to>
      <xdr:col>11</xdr:col>
      <xdr:colOff>9525</xdr:colOff>
      <xdr:row>39</xdr:row>
      <xdr:rowOff>46990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7410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115062</xdr:rowOff>
    </xdr:from>
    <xdr:to>
      <xdr:col>24</xdr:col>
      <xdr:colOff>76200</xdr:colOff>
      <xdr:row>38</xdr:row>
      <xdr:rowOff>45212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87139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46482</xdr:rowOff>
    </xdr:from>
    <xdr:to>
      <xdr:col>20</xdr:col>
      <xdr:colOff>38100</xdr:colOff>
      <xdr:row>37</xdr:row>
      <xdr:rowOff>148082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132859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6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60198</xdr:rowOff>
    </xdr:from>
    <xdr:to>
      <xdr:col>15</xdr:col>
      <xdr:colOff>149225</xdr:colOff>
      <xdr:row>37</xdr:row>
      <xdr:rowOff>161798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146575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108204</xdr:rowOff>
    </xdr:from>
    <xdr:to>
      <xdr:col>11</xdr:col>
      <xdr:colOff>60325</xdr:colOff>
      <xdr:row>39</xdr:row>
      <xdr:rowOff>38354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23131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70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167640</xdr:rowOff>
    </xdr:from>
    <xdr:to>
      <xdr:col>6</xdr:col>
      <xdr:colOff>171450</xdr:colOff>
      <xdr:row>39</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82567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物件費については、過去</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年度全ての年度において、類似団体平均値を上回っている。これは寒川総合体育館などの施設管理や運営について、指定管理者制度を積極的に活用していることなどが大きく影響していると考えている。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年度については、国内企業物価指数の上昇により委託料の改定を行った広域リサイクルセンター長期包括運営責任業務委託料の増加などにより、前年度より</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ポイントの増となった。今後も人件費の抑制と合わせて、引き続き適正化に努めていく。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18415</xdr:rowOff>
    </xdr:from>
    <xdr:to>
      <xdr:col>82</xdr:col>
      <xdr:colOff>107950</xdr:colOff>
      <xdr:row>18</xdr:row>
      <xdr:rowOff>121285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3104515"/>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64135</xdr:rowOff>
    </xdr:from>
    <xdr:to>
      <xdr:col>78</xdr:col>
      <xdr:colOff>69850</xdr:colOff>
      <xdr:row>18</xdr:row>
      <xdr:rowOff>18415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97878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64135</xdr:rowOff>
    </xdr:from>
    <xdr:to>
      <xdr:col>73</xdr:col>
      <xdr:colOff>180975</xdr:colOff>
      <xdr:row>17</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9787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81280</xdr:rowOff>
    </xdr:from>
    <xdr:to>
      <xdr:col>69</xdr:col>
      <xdr:colOff>92075</xdr:colOff>
      <xdr:row>17</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9959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70485</xdr:rowOff>
    </xdr:from>
    <xdr:to>
      <xdr:col>82</xdr:col>
      <xdr:colOff>158750</xdr:colOff>
      <xdr:row>19</xdr:row>
      <xdr:rowOff>635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315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42562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312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139065</xdr:rowOff>
    </xdr:from>
    <xdr:to>
      <xdr:col>78</xdr:col>
      <xdr:colOff>120650</xdr:colOff>
      <xdr:row>18</xdr:row>
      <xdr:rowOff>69215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305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53992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14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13335</xdr:rowOff>
    </xdr:from>
    <xdr:to>
      <xdr:col>74</xdr:col>
      <xdr:colOff>31750</xdr:colOff>
      <xdr:row>17</xdr:row>
      <xdr:rowOff>114935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99712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14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30480</xdr:rowOff>
    </xdr:from>
    <xdr:to>
      <xdr:col>69</xdr:col>
      <xdr:colOff>142875</xdr:colOff>
      <xdr:row>17</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94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116857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303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年度については、児童手当制度改正に伴い支給単価が増えたこと等による児童手当扶助料などが増加したことにより、全体として前年度より</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ポイントの増となった。</a:t>
          </a:r>
        </a:p>
        <a:p>
          <a:r>
            <a:rPr kumimoji="1" lang="ja-JP" altLang="en-US" sz="1200">
              <a:latin typeface="ＭＳ Ｐゴシック" panose="020B0600070205080204" pitchFamily="50" charset="-128"/>
              <a:ea typeface="ＭＳ Ｐゴシック" panose="020B0600070205080204" pitchFamily="50" charset="-128"/>
            </a:rPr>
            <a:t>　扶助費については、過去</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全ての年度において、全国平均や県平均を下回っているものの、類似団体平均値を上回っている。扶助費の伸びは経常収支比率を高め、財政の硬直化がより進行する可能性があるため、引き続き適正化に努めていく。</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149860</xdr:rowOff>
    </xdr:from>
    <xdr:to>
      <xdr:col>24</xdr:col>
      <xdr:colOff>25400</xdr:colOff>
      <xdr:row>57</xdr:row>
      <xdr:rowOff>78994</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51060"/>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21844</xdr:rowOff>
    </xdr:from>
    <xdr:to>
      <xdr:col>19</xdr:col>
      <xdr:colOff>187325</xdr:colOff>
      <xdr:row>56</xdr:row>
      <xdr:rowOff>149860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62304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21844</xdr:rowOff>
    </xdr:from>
    <xdr:to>
      <xdr:col>15</xdr:col>
      <xdr:colOff>98425</xdr:colOff>
      <xdr:row>56</xdr:row>
      <xdr:rowOff>131572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2209800" y="962304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76708</xdr:rowOff>
    </xdr:from>
    <xdr:to>
      <xdr:col>11</xdr:col>
      <xdr:colOff>9525</xdr:colOff>
      <xdr:row>56</xdr:row>
      <xdr:rowOff>131572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6779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28194</xdr:rowOff>
    </xdr:from>
    <xdr:to>
      <xdr:col>24</xdr:col>
      <xdr:colOff>76200</xdr:colOff>
      <xdr:row>57</xdr:row>
      <xdr:rowOff>129794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77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99060</xdr:rowOff>
    </xdr:from>
    <xdr:to>
      <xdr:col>20</xdr:col>
      <xdr:colOff>38100</xdr:colOff>
      <xdr:row>57</xdr:row>
      <xdr:rowOff>29210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142494</xdr:rowOff>
    </xdr:from>
    <xdr:to>
      <xdr:col>15</xdr:col>
      <xdr:colOff>149225</xdr:colOff>
      <xdr:row>56</xdr:row>
      <xdr:rowOff>72644</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57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57421</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65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80772</xdr:rowOff>
    </xdr:from>
    <xdr:to>
      <xdr:col>11</xdr:col>
      <xdr:colOff>60325</xdr:colOff>
      <xdr:row>57</xdr:row>
      <xdr:rowOff>10922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167149</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76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25908</xdr:rowOff>
    </xdr:from>
    <xdr:to>
      <xdr:col>6</xdr:col>
      <xdr:colOff>171450</xdr:colOff>
      <xdr:row>56</xdr:row>
      <xdr:rowOff>127508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112285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713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維持補修費は、各施設等の老朽化が進行しているものの、近年は施設利用等に影響のない範囲で、必要最低限の修繕にとどめている。</a:t>
          </a:r>
        </a:p>
        <a:p>
          <a:r>
            <a:rPr kumimoji="1" lang="ja-JP" altLang="en-US" sz="1200">
              <a:latin typeface="ＭＳ Ｐゴシック" panose="020B0600070205080204" pitchFamily="50" charset="-128"/>
              <a:ea typeface="ＭＳ Ｐゴシック" panose="020B0600070205080204" pitchFamily="50" charset="-128"/>
            </a:rPr>
            <a:t>　類似団体比較で適正水準を確保しているものの、今後、公共施設の老朽化による維持補修費の増加や、高齢化の進行等により、社会保障制度である各特別会計への繰出金が増加するものと予想されることから、引き続き適正範囲内での財政運営に努めていく。</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57150</xdr:rowOff>
    </xdr:from>
    <xdr:to>
      <xdr:col>82</xdr:col>
      <xdr:colOff>107950</xdr:colOff>
      <xdr:row>57</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8298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19050</xdr:rowOff>
    </xdr:from>
    <xdr:to>
      <xdr:col>78</xdr:col>
      <xdr:colOff>69850</xdr:colOff>
      <xdr:row>57</xdr:row>
      <xdr:rowOff>57150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791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152400</xdr:rowOff>
    </xdr:from>
    <xdr:to>
      <xdr:col>73</xdr:col>
      <xdr:colOff>180975</xdr:colOff>
      <xdr:row>57</xdr:row>
      <xdr:rowOff>19050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53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152400</xdr:rowOff>
    </xdr:from>
    <xdr:to>
      <xdr:col>69</xdr:col>
      <xdr:colOff>92075</xdr:colOff>
      <xdr:row>57</xdr:row>
      <xdr:rowOff>120650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53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57150</xdr:rowOff>
    </xdr:from>
    <xdr:to>
      <xdr:col>82</xdr:col>
      <xdr:colOff>158750</xdr:colOff>
      <xdr:row>57</xdr:row>
      <xdr:rowOff>158750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73677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6350</xdr:rowOff>
    </xdr:from>
    <xdr:to>
      <xdr:col>78</xdr:col>
      <xdr:colOff>120650</xdr:colOff>
      <xdr:row>57</xdr:row>
      <xdr:rowOff>107950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118127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547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139700</xdr:rowOff>
    </xdr:from>
    <xdr:to>
      <xdr:col>74</xdr:col>
      <xdr:colOff>31750</xdr:colOff>
      <xdr:row>57</xdr:row>
      <xdr:rowOff>69850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80027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101600</xdr:rowOff>
    </xdr:from>
    <xdr:to>
      <xdr:col>69</xdr:col>
      <xdr:colOff>142875</xdr:colOff>
      <xdr:row>57</xdr:row>
      <xdr:rowOff>31750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41927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補助費等については、消防広域化に伴う消防業務委託料の新設により、令和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年度以降は</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％台で推移している。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年度については、消防業務委託料や、維持補修工事等に係る雨水処理負担金の増などにより、前年度と比べて</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ポイントの増となった。</a:t>
          </a:r>
        </a:p>
        <a:p>
          <a:r>
            <a:rPr kumimoji="1" lang="ja-JP" altLang="en-US" sz="1200">
              <a:latin typeface="ＭＳ Ｐゴシック" panose="020B0600070205080204" pitchFamily="50" charset="-128"/>
              <a:ea typeface="ＭＳ Ｐゴシック" panose="020B0600070205080204" pitchFamily="50" charset="-128"/>
            </a:rPr>
            <a:t>　類似団体平均値とほぼ同水準であるものの、全国平均や県平均よりも上回っているため、引き続き団体向け補助金等の見直しを行い、適正化に努めていく。</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5080</xdr:rowOff>
    </xdr:from>
    <xdr:to>
      <xdr:col>82</xdr:col>
      <xdr:colOff>107950</xdr:colOff>
      <xdr:row>36</xdr:row>
      <xdr:rowOff>20320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1772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5080</xdr:rowOff>
    </xdr:from>
    <xdr:to>
      <xdr:col>78</xdr:col>
      <xdr:colOff>69850</xdr:colOff>
      <xdr:row>36</xdr:row>
      <xdr:rowOff>88900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1772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123190</xdr:rowOff>
    </xdr:from>
    <xdr:to>
      <xdr:col>73</xdr:col>
      <xdr:colOff>180975</xdr:colOff>
      <xdr:row>36</xdr:row>
      <xdr:rowOff>88900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781040"/>
          <a:ext cx="8890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123190</xdr:rowOff>
    </xdr:from>
    <xdr:to>
      <xdr:col>69</xdr:col>
      <xdr:colOff>92075</xdr:colOff>
      <xdr:row>34</xdr:row>
      <xdr:rowOff>20320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57810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140970</xdr:rowOff>
    </xdr:from>
    <xdr:to>
      <xdr:col>82</xdr:col>
      <xdr:colOff>158750</xdr:colOff>
      <xdr:row>36</xdr:row>
      <xdr:rowOff>71120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157497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125730</xdr:rowOff>
    </xdr:from>
    <xdr:to>
      <xdr:col>78</xdr:col>
      <xdr:colOff>120650</xdr:colOff>
      <xdr:row>36</xdr:row>
      <xdr:rowOff>55880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66057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89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38100</xdr:rowOff>
    </xdr:from>
    <xdr:to>
      <xdr:col>74</xdr:col>
      <xdr:colOff>31750</xdr:colOff>
      <xdr:row>36</xdr:row>
      <xdr:rowOff>139700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149877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72390</xdr:rowOff>
    </xdr:from>
    <xdr:to>
      <xdr:col>69</xdr:col>
      <xdr:colOff>142875</xdr:colOff>
      <xdr:row>34</xdr:row>
      <xdr:rowOff>2540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7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12717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49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140970</xdr:rowOff>
    </xdr:from>
    <xdr:to>
      <xdr:col>65</xdr:col>
      <xdr:colOff>53975</xdr:colOff>
      <xdr:row>34</xdr:row>
      <xdr:rowOff>71120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7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81297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56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公債費については、過去</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年度全ての年度において、類似団体平均値を下回っている。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年度については、新規借入に伴う新たな元金よりも、過去借入分の償還終了分が上回ったことに伴う町債償還元金の減などにより、前年度より</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ポイントの減となった。</a:t>
          </a:r>
        </a:p>
        <a:p>
          <a:r>
            <a:rPr kumimoji="1" lang="ja-JP" altLang="en-US" sz="1200">
              <a:latin typeface="ＭＳ Ｐゴシック" panose="020B0600070205080204" pitchFamily="50" charset="-128"/>
              <a:ea typeface="ＭＳ Ｐゴシック" panose="020B0600070205080204" pitchFamily="50" charset="-128"/>
            </a:rPr>
            <a:t>　今後、公共施設の再編や老朽化による更新などにより、借入額の増加が見込まれるため、類似団体平均値等を一つの目安にしながら、適正水準の確保に努めていく。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138430</xdr:rowOff>
    </xdr:from>
    <xdr:to>
      <xdr:col>24</xdr:col>
      <xdr:colOff>25400</xdr:colOff>
      <xdr:row>75</xdr:row>
      <xdr:rowOff>165863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997180"/>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165863</xdr:rowOff>
    </xdr:from>
    <xdr:to>
      <xdr:col>19</xdr:col>
      <xdr:colOff>187325</xdr:colOff>
      <xdr:row>76</xdr:row>
      <xdr:rowOff>26415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024613"/>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26415</xdr:rowOff>
    </xdr:from>
    <xdr:to>
      <xdr:col>15</xdr:col>
      <xdr:colOff>98425</xdr:colOff>
      <xdr:row>76</xdr:row>
      <xdr:rowOff>49276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305661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40132</xdr:rowOff>
    </xdr:from>
    <xdr:to>
      <xdr:col>11</xdr:col>
      <xdr:colOff>9525</xdr:colOff>
      <xdr:row>76</xdr:row>
      <xdr:rowOff>49276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0703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87630</xdr:rowOff>
    </xdr:from>
    <xdr:to>
      <xdr:col>24</xdr:col>
      <xdr:colOff>76200</xdr:colOff>
      <xdr:row>76</xdr:row>
      <xdr:rowOff>17780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104157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115062</xdr:rowOff>
    </xdr:from>
    <xdr:to>
      <xdr:col>20</xdr:col>
      <xdr:colOff>38100</xdr:colOff>
      <xdr:row>76</xdr:row>
      <xdr:rowOff>45213</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55389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147065</xdr:rowOff>
    </xdr:from>
    <xdr:to>
      <xdr:col>15</xdr:col>
      <xdr:colOff>149225</xdr:colOff>
      <xdr:row>76</xdr:row>
      <xdr:rowOff>77215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87393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169926</xdr:rowOff>
    </xdr:from>
    <xdr:to>
      <xdr:col>11</xdr:col>
      <xdr:colOff>60325</xdr:colOff>
      <xdr:row>76</xdr:row>
      <xdr:rowOff>100076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110253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160782</xdr:rowOff>
    </xdr:from>
    <xdr:to>
      <xdr:col>6</xdr:col>
      <xdr:colOff>171450</xdr:colOff>
      <xdr:row>76</xdr:row>
      <xdr:rowOff>90932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101109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公債費以外に係る経常収支比率は、前年度と比べて</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ポイントの増となった。</a:t>
          </a:r>
        </a:p>
        <a:p>
          <a:r>
            <a:rPr kumimoji="1" lang="ja-JP" altLang="en-US" sz="1200">
              <a:latin typeface="ＭＳ Ｐゴシック" panose="020B0600070205080204" pitchFamily="50" charset="-128"/>
              <a:ea typeface="ＭＳ Ｐゴシック" panose="020B0600070205080204" pitchFamily="50" charset="-128"/>
            </a:rPr>
            <a:t>　主な要因としては、扶助費の増や広域リサイクルセンター長期包括運営責任業務委託料などによる物件費の増が挙げられる。</a:t>
          </a:r>
        </a:p>
        <a:p>
          <a:r>
            <a:rPr kumimoji="1" lang="ja-JP" altLang="en-US" sz="1200">
              <a:latin typeface="ＭＳ Ｐゴシック" panose="020B0600070205080204" pitchFamily="50" charset="-128"/>
              <a:ea typeface="ＭＳ Ｐゴシック" panose="020B0600070205080204" pitchFamily="50" charset="-128"/>
            </a:rPr>
            <a:t>　今後も多様化する住民ニーズを踏まえつつ、類似団体平均や県内平均を上回るものについては、さらなる精査を行い、適正化に努めていく。</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xdr:rowOff>
    </xdr:from>
    <xdr:to>
      <xdr:col>82</xdr:col>
      <xdr:colOff>107950</xdr:colOff>
      <xdr:row>79</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3858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88900</xdr:rowOff>
    </xdr:from>
    <xdr:to>
      <xdr:col>78</xdr:col>
      <xdr:colOff>69850</xdr:colOff>
      <xdr:row>78</xdr:row>
      <xdr:rowOff>12700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2905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77470</xdr:rowOff>
    </xdr:from>
    <xdr:to>
      <xdr:col>73</xdr:col>
      <xdr:colOff>180975</xdr:colOff>
      <xdr:row>77</xdr:row>
      <xdr:rowOff>88900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2791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77470</xdr:rowOff>
    </xdr:from>
    <xdr:to>
      <xdr:col>69</xdr:col>
      <xdr:colOff>92075</xdr:colOff>
      <xdr:row>78</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27912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152400</xdr:rowOff>
    </xdr:from>
    <xdr:to>
      <xdr:col>82</xdr:col>
      <xdr:colOff>158750</xdr:colOff>
      <xdr:row>79</xdr:row>
      <xdr:rowOff>82550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124477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133350</xdr:rowOff>
    </xdr:from>
    <xdr:to>
      <xdr:col>78</xdr:col>
      <xdr:colOff>120650</xdr:colOff>
      <xdr:row>78</xdr:row>
      <xdr:rowOff>63500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48277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38100</xdr:rowOff>
    </xdr:from>
    <xdr:to>
      <xdr:col>74</xdr:col>
      <xdr:colOff>31750</xdr:colOff>
      <xdr:row>77</xdr:row>
      <xdr:rowOff>139700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26670</xdr:rowOff>
    </xdr:from>
    <xdr:to>
      <xdr:col>69</xdr:col>
      <xdr:colOff>142875</xdr:colOff>
      <xdr:row>77</xdr:row>
      <xdr:rowOff>128270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113047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152400</xdr:rowOff>
    </xdr:from>
    <xdr:to>
      <xdr:col>65</xdr:col>
      <xdr:colOff>53975</xdr:colOff>
      <xdr:row>78</xdr:row>
      <xdr:rowOff>82550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67327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神奈川県寒川町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11176</xdr:rowOff>
    </xdr:from>
    <xdr:to>
      <xdr:col>29</xdr:col>
      <xdr:colOff>127000</xdr:colOff>
      <xdr:row>20</xdr:row>
      <xdr:rowOff>62243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87801"/>
          <a:ext cx="647700" cy="51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62243</xdr:rowOff>
    </xdr:from>
    <xdr:to>
      <xdr:col>26</xdr:col>
      <xdr:colOff>50800</xdr:colOff>
      <xdr:row>20</xdr:row>
      <xdr:rowOff>84315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38868"/>
          <a:ext cx="698500" cy="220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141376</xdr:rowOff>
    </xdr:from>
    <xdr:to>
      <xdr:col>22</xdr:col>
      <xdr:colOff>114300</xdr:colOff>
      <xdr:row>20</xdr:row>
      <xdr:rowOff>84315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46551"/>
          <a:ext cx="698500" cy="1143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141376</xdr:rowOff>
    </xdr:from>
    <xdr:to>
      <xdr:col>18</xdr:col>
      <xdr:colOff>177800</xdr:colOff>
      <xdr:row>19</xdr:row>
      <xdr:rowOff>146748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46551"/>
          <a:ext cx="698500" cy="5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131826</xdr:rowOff>
    </xdr:from>
    <xdr:to>
      <xdr:col>29</xdr:col>
      <xdr:colOff>177800</xdr:colOff>
      <xdr:row>20</xdr:row>
      <xdr:rowOff>61976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37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103903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40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11443</xdr:rowOff>
    </xdr:from>
    <xdr:to>
      <xdr:col>26</xdr:col>
      <xdr:colOff>101600</xdr:colOff>
      <xdr:row>20</xdr:row>
      <xdr:rowOff>113043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88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97820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74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33515</xdr:rowOff>
    </xdr:from>
    <xdr:to>
      <xdr:col>22</xdr:col>
      <xdr:colOff>165100</xdr:colOff>
      <xdr:row>20</xdr:row>
      <xdr:rowOff>135115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10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119892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96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90576</xdr:rowOff>
    </xdr:from>
    <xdr:to>
      <xdr:col>19</xdr:col>
      <xdr:colOff>38100</xdr:colOff>
      <xdr:row>20</xdr:row>
      <xdr:rowOff>20726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57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5503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82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95948</xdr:rowOff>
    </xdr:from>
    <xdr:to>
      <xdr:col>15</xdr:col>
      <xdr:colOff>101600</xdr:colOff>
      <xdr:row>20</xdr:row>
      <xdr:rowOff>26098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011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10875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7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224063</xdr:rowOff>
    </xdr:from>
    <xdr:to>
      <xdr:col>29</xdr:col>
      <xdr:colOff>127000</xdr:colOff>
      <xdr:row>35</xdr:row>
      <xdr:rowOff>195854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491513"/>
          <a:ext cx="647700" cy="314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224063</xdr:rowOff>
    </xdr:from>
    <xdr:to>
      <xdr:col>26</xdr:col>
      <xdr:colOff>50800</xdr:colOff>
      <xdr:row>35</xdr:row>
      <xdr:rowOff>226601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491513"/>
          <a:ext cx="698500" cy="3454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226601</xdr:rowOff>
    </xdr:from>
    <xdr:to>
      <xdr:col>22</xdr:col>
      <xdr:colOff>114300</xdr:colOff>
      <xdr:row>35</xdr:row>
      <xdr:rowOff>263634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36951"/>
          <a:ext cx="698500" cy="370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263634</xdr:rowOff>
    </xdr:from>
    <xdr:to>
      <xdr:col>18</xdr:col>
      <xdr:colOff>177800</xdr:colOff>
      <xdr:row>35</xdr:row>
      <xdr:rowOff>316441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73984"/>
          <a:ext cx="698500" cy="52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145054</xdr:rowOff>
    </xdr:from>
    <xdr:to>
      <xdr:col>29</xdr:col>
      <xdr:colOff>177800</xdr:colOff>
      <xdr:row>35</xdr:row>
      <xdr:rowOff>246654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554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117131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27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173263</xdr:rowOff>
    </xdr:from>
    <xdr:to>
      <xdr:col>26</xdr:col>
      <xdr:colOff>101600</xdr:colOff>
      <xdr:row>34</xdr:row>
      <xdr:rowOff>274864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40713"/>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285040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09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175801</xdr:rowOff>
    </xdr:from>
    <xdr:to>
      <xdr:col>22</xdr:col>
      <xdr:colOff>165100</xdr:colOff>
      <xdr:row>35</xdr:row>
      <xdr:rowOff>277401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86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262178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72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212834</xdr:rowOff>
    </xdr:from>
    <xdr:to>
      <xdr:col>19</xdr:col>
      <xdr:colOff>38100</xdr:colOff>
      <xdr:row>35</xdr:row>
      <xdr:rowOff>314434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23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299211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09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265641</xdr:rowOff>
    </xdr:from>
    <xdr:to>
      <xdr:col>15</xdr:col>
      <xdr:colOff>101600</xdr:colOff>
      <xdr:row>36</xdr:row>
      <xdr:rowOff>24341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75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9118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62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神奈川県寒川町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48,997
47,697
13.34
21,909,065
20,371,441
1,445,752
10,910,585
7,187,909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39589</xdr:rowOff>
    </xdr:from>
    <xdr:to>
      <xdr:col>24</xdr:col>
      <xdr:colOff>63500</xdr:colOff>
      <xdr:row>37</xdr:row>
      <xdr:rowOff>114717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83239"/>
          <a:ext cx="838200" cy="7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114717</xdr:rowOff>
    </xdr:from>
    <xdr:to>
      <xdr:col>19</xdr:col>
      <xdr:colOff>177800</xdr:colOff>
      <xdr:row>37</xdr:row>
      <xdr:rowOff>130197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58367"/>
          <a:ext cx="889000" cy="1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159719</xdr:rowOff>
    </xdr:from>
    <xdr:to>
      <xdr:col>15</xdr:col>
      <xdr:colOff>50800</xdr:colOff>
      <xdr:row>37</xdr:row>
      <xdr:rowOff>130197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31919"/>
          <a:ext cx="889000" cy="14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159719</xdr:rowOff>
    </xdr:from>
    <xdr:to>
      <xdr:col>10</xdr:col>
      <xdr:colOff>114300</xdr:colOff>
      <xdr:row>36</xdr:row>
      <xdr:rowOff>163964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31919"/>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160239</xdr:rowOff>
    </xdr:from>
    <xdr:to>
      <xdr:col>24</xdr:col>
      <xdr:colOff>114300</xdr:colOff>
      <xdr:row>37</xdr:row>
      <xdr:rowOff>90389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3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138666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1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63917</xdr:rowOff>
    </xdr:from>
    <xdr:to>
      <xdr:col>20</xdr:col>
      <xdr:colOff>38100</xdr:colOff>
      <xdr:row>37</xdr:row>
      <xdr:rowOff>165517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0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156644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0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79397</xdr:rowOff>
    </xdr:from>
    <xdr:to>
      <xdr:col>15</xdr:col>
      <xdr:colOff>101600</xdr:colOff>
      <xdr:row>38</xdr:row>
      <xdr:rowOff>9547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2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674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1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108919</xdr:rowOff>
    </xdr:from>
    <xdr:to>
      <xdr:col>10</xdr:col>
      <xdr:colOff>165100</xdr:colOff>
      <xdr:row>37</xdr:row>
      <xdr:rowOff>39069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8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55596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5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113164</xdr:rowOff>
    </xdr:from>
    <xdr:to>
      <xdr:col>6</xdr:col>
      <xdr:colOff>38100</xdr:colOff>
      <xdr:row>37</xdr:row>
      <xdr:rowOff>43314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8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59841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6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68294</xdr:rowOff>
    </xdr:from>
    <xdr:to>
      <xdr:col>24</xdr:col>
      <xdr:colOff>63500</xdr:colOff>
      <xdr:row>57</xdr:row>
      <xdr:rowOff>126012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40944"/>
          <a:ext cx="838200" cy="5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107221</xdr:rowOff>
    </xdr:from>
    <xdr:to>
      <xdr:col>19</xdr:col>
      <xdr:colOff>177800</xdr:colOff>
      <xdr:row>57</xdr:row>
      <xdr:rowOff>126012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79871"/>
          <a:ext cx="889000" cy="1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107221</xdr:rowOff>
    </xdr:from>
    <xdr:to>
      <xdr:col>15</xdr:col>
      <xdr:colOff>50800</xdr:colOff>
      <xdr:row>57</xdr:row>
      <xdr:rowOff>162944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79871"/>
          <a:ext cx="889000" cy="5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162944</xdr:rowOff>
    </xdr:from>
    <xdr:to>
      <xdr:col>10</xdr:col>
      <xdr:colOff>114300</xdr:colOff>
      <xdr:row>58</xdr:row>
      <xdr:rowOff>38476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35594"/>
          <a:ext cx="889000" cy="4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17494</xdr:rowOff>
    </xdr:from>
    <xdr:to>
      <xdr:col>24</xdr:col>
      <xdr:colOff>114300</xdr:colOff>
      <xdr:row>57</xdr:row>
      <xdr:rowOff>119094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9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40371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4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75212</xdr:rowOff>
    </xdr:from>
    <xdr:to>
      <xdr:col>20</xdr:col>
      <xdr:colOff>38100</xdr:colOff>
      <xdr:row>58</xdr:row>
      <xdr:rowOff>5362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167939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4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56421</xdr:rowOff>
    </xdr:from>
    <xdr:to>
      <xdr:col>15</xdr:col>
      <xdr:colOff>101600</xdr:colOff>
      <xdr:row>57</xdr:row>
      <xdr:rowOff>158021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2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149148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21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112144</xdr:rowOff>
    </xdr:from>
    <xdr:to>
      <xdr:col>10</xdr:col>
      <xdr:colOff>165100</xdr:colOff>
      <xdr:row>58</xdr:row>
      <xdr:rowOff>42294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8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33421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7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159126</xdr:rowOff>
    </xdr:from>
    <xdr:to>
      <xdr:col>6</xdr:col>
      <xdr:colOff>38100</xdr:colOff>
      <xdr:row>58</xdr:row>
      <xdr:rowOff>89276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3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80403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24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25081</xdr:rowOff>
    </xdr:from>
    <xdr:to>
      <xdr:col>24</xdr:col>
      <xdr:colOff>63500</xdr:colOff>
      <xdr:row>78</xdr:row>
      <xdr:rowOff>43734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98181"/>
          <a:ext cx="838200" cy="1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25081</xdr:rowOff>
    </xdr:from>
    <xdr:to>
      <xdr:col>19</xdr:col>
      <xdr:colOff>177800</xdr:colOff>
      <xdr:row>78</xdr:row>
      <xdr:rowOff>41128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98181"/>
          <a:ext cx="889000" cy="1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33082</xdr:rowOff>
    </xdr:from>
    <xdr:to>
      <xdr:col>15</xdr:col>
      <xdr:colOff>50800</xdr:colOff>
      <xdr:row>78</xdr:row>
      <xdr:rowOff>41128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06182"/>
          <a:ext cx="889000" cy="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143221</xdr:rowOff>
    </xdr:from>
    <xdr:to>
      <xdr:col>10</xdr:col>
      <xdr:colOff>114300</xdr:colOff>
      <xdr:row>78</xdr:row>
      <xdr:rowOff>33082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44871"/>
          <a:ext cx="889000" cy="6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164384</xdr:rowOff>
    </xdr:from>
    <xdr:to>
      <xdr:col>24</xdr:col>
      <xdr:colOff>114300</xdr:colOff>
      <xdr:row>78</xdr:row>
      <xdr:rowOff>94534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6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79311</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8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145731</xdr:rowOff>
    </xdr:from>
    <xdr:to>
      <xdr:col>20</xdr:col>
      <xdr:colOff>38100</xdr:colOff>
      <xdr:row>78</xdr:row>
      <xdr:rowOff>75881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4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67008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4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161778</xdr:rowOff>
    </xdr:from>
    <xdr:to>
      <xdr:col>15</xdr:col>
      <xdr:colOff>101600</xdr:colOff>
      <xdr:row>78</xdr:row>
      <xdr:rowOff>91928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6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83055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5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153732</xdr:rowOff>
    </xdr:from>
    <xdr:to>
      <xdr:col>10</xdr:col>
      <xdr:colOff>165100</xdr:colOff>
      <xdr:row>78</xdr:row>
      <xdr:rowOff>83882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5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75009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4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92421</xdr:rowOff>
    </xdr:from>
    <xdr:to>
      <xdr:col>6</xdr:col>
      <xdr:colOff>38100</xdr:colOff>
      <xdr:row>78</xdr:row>
      <xdr:rowOff>22571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9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13698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386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133474</xdr:rowOff>
    </xdr:from>
    <xdr:to>
      <xdr:col>24</xdr:col>
      <xdr:colOff>63500</xdr:colOff>
      <xdr:row>97</xdr:row>
      <xdr:rowOff>79164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92674"/>
          <a:ext cx="838200" cy="11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79164</xdr:rowOff>
    </xdr:from>
    <xdr:to>
      <xdr:col>19</xdr:col>
      <xdr:colOff>177800</xdr:colOff>
      <xdr:row>98</xdr:row>
      <xdr:rowOff>29983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09814"/>
          <a:ext cx="889000" cy="12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22875</xdr:rowOff>
    </xdr:from>
    <xdr:to>
      <xdr:col>15</xdr:col>
      <xdr:colOff>50800</xdr:colOff>
      <xdr:row>98</xdr:row>
      <xdr:rowOff>29983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53525"/>
          <a:ext cx="889000" cy="17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22875</xdr:rowOff>
    </xdr:from>
    <xdr:to>
      <xdr:col>10</xdr:col>
      <xdr:colOff>114300</xdr:colOff>
      <xdr:row>98</xdr:row>
      <xdr:rowOff>124634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53525"/>
          <a:ext cx="889000" cy="27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82674</xdr:rowOff>
    </xdr:from>
    <xdr:to>
      <xdr:col>24</xdr:col>
      <xdr:colOff>114300</xdr:colOff>
      <xdr:row>97</xdr:row>
      <xdr:rowOff>12824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4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61101</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20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28364</xdr:rowOff>
    </xdr:from>
    <xdr:to>
      <xdr:col>20</xdr:col>
      <xdr:colOff>38100</xdr:colOff>
      <xdr:row>97</xdr:row>
      <xdr:rowOff>129964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5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121091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5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150633</xdr:rowOff>
    </xdr:from>
    <xdr:to>
      <xdr:col>15</xdr:col>
      <xdr:colOff>101600</xdr:colOff>
      <xdr:row>98</xdr:row>
      <xdr:rowOff>80783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8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71910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7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143525</xdr:rowOff>
    </xdr:from>
    <xdr:to>
      <xdr:col>10</xdr:col>
      <xdr:colOff>165100</xdr:colOff>
      <xdr:row>97</xdr:row>
      <xdr:rowOff>73675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0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64802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9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73834</xdr:rowOff>
    </xdr:from>
    <xdr:to>
      <xdr:col>6</xdr:col>
      <xdr:colOff>38100</xdr:colOff>
      <xdr:row>99</xdr:row>
      <xdr:rowOff>3984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166561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156344</xdr:rowOff>
    </xdr:from>
    <xdr:to>
      <xdr:col>55</xdr:col>
      <xdr:colOff>0</xdr:colOff>
      <xdr:row>39</xdr:row>
      <xdr:rowOff>15156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671444"/>
          <a:ext cx="838200" cy="30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78522</xdr:rowOff>
    </xdr:from>
    <xdr:to>
      <xdr:col>50</xdr:col>
      <xdr:colOff>114300</xdr:colOff>
      <xdr:row>38</xdr:row>
      <xdr:rowOff>156344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593622"/>
          <a:ext cx="889000" cy="7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78522</xdr:rowOff>
    </xdr:from>
    <xdr:to>
      <xdr:col>45</xdr:col>
      <xdr:colOff>177800</xdr:colOff>
      <xdr:row>39</xdr:row>
      <xdr:rowOff>147951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93622"/>
          <a:ext cx="889000" cy="24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26021</xdr:rowOff>
    </xdr:from>
    <xdr:to>
      <xdr:col>41</xdr:col>
      <xdr:colOff>50800</xdr:colOff>
      <xdr:row>39</xdr:row>
      <xdr:rowOff>147951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683871"/>
          <a:ext cx="889000" cy="115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135806</xdr:rowOff>
    </xdr:from>
    <xdr:to>
      <xdr:col>55</xdr:col>
      <xdr:colOff>50800</xdr:colOff>
      <xdr:row>39</xdr:row>
      <xdr:rowOff>65956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6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114233</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629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105544</xdr:rowOff>
    </xdr:from>
    <xdr:to>
      <xdr:col>50</xdr:col>
      <xdr:colOff>165100</xdr:colOff>
      <xdr:row>39</xdr:row>
      <xdr:rowOff>35694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62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26821</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71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27722</xdr:rowOff>
    </xdr:from>
    <xdr:to>
      <xdr:col>46</xdr:col>
      <xdr:colOff>38100</xdr:colOff>
      <xdr:row>38</xdr:row>
      <xdr:rowOff>129322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4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120449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3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97151</xdr:rowOff>
    </xdr:from>
    <xdr:to>
      <xdr:col>41</xdr:col>
      <xdr:colOff>101600</xdr:colOff>
      <xdr:row>40</xdr:row>
      <xdr:rowOff>27301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78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40</xdr:row>
      <xdr:rowOff>18428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87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146671</xdr:rowOff>
    </xdr:from>
    <xdr:to>
      <xdr:col>36</xdr:col>
      <xdr:colOff>165100</xdr:colOff>
      <xdr:row>33</xdr:row>
      <xdr:rowOff>76821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63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67948</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725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38973</xdr:rowOff>
    </xdr:from>
    <xdr:to>
      <xdr:col>55</xdr:col>
      <xdr:colOff>0</xdr:colOff>
      <xdr:row>57</xdr:row>
      <xdr:rowOff>2649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40173"/>
          <a:ext cx="838200" cy="13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38973</xdr:rowOff>
    </xdr:from>
    <xdr:to>
      <xdr:col>50</xdr:col>
      <xdr:colOff>114300</xdr:colOff>
      <xdr:row>57</xdr:row>
      <xdr:rowOff>7266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40173"/>
          <a:ext cx="889000" cy="13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7266</xdr:rowOff>
    </xdr:from>
    <xdr:to>
      <xdr:col>45</xdr:col>
      <xdr:colOff>177800</xdr:colOff>
      <xdr:row>57</xdr:row>
      <xdr:rowOff>55307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79916"/>
          <a:ext cx="889000" cy="4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149455</xdr:rowOff>
    </xdr:from>
    <xdr:to>
      <xdr:col>41</xdr:col>
      <xdr:colOff>50800</xdr:colOff>
      <xdr:row>57</xdr:row>
      <xdr:rowOff>55307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50655"/>
          <a:ext cx="889000" cy="7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123299</xdr:rowOff>
    </xdr:from>
    <xdr:to>
      <xdr:col>55</xdr:col>
      <xdr:colOff>50800</xdr:colOff>
      <xdr:row>57</xdr:row>
      <xdr:rowOff>53449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2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38226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3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159623</xdr:rowOff>
    </xdr:from>
    <xdr:to>
      <xdr:col>50</xdr:col>
      <xdr:colOff>165100</xdr:colOff>
      <xdr:row>56</xdr:row>
      <xdr:rowOff>89773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8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106300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127916</xdr:rowOff>
    </xdr:from>
    <xdr:to>
      <xdr:col>46</xdr:col>
      <xdr:colOff>38100</xdr:colOff>
      <xdr:row>57</xdr:row>
      <xdr:rowOff>58066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2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49193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2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4507</xdr:rowOff>
    </xdr:from>
    <xdr:to>
      <xdr:col>41</xdr:col>
      <xdr:colOff>101600</xdr:colOff>
      <xdr:row>57</xdr:row>
      <xdr:rowOff>106107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97234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6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98655</xdr:rowOff>
    </xdr:from>
    <xdr:to>
      <xdr:col>36</xdr:col>
      <xdr:colOff>165100</xdr:colOff>
      <xdr:row>57</xdr:row>
      <xdr:rowOff>28805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9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19932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92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8102</xdr:rowOff>
    </xdr:from>
    <xdr:to>
      <xdr:col>55</xdr:col>
      <xdr:colOff>0</xdr:colOff>
      <xdr:row>79</xdr:row>
      <xdr:rowOff>521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209752"/>
          <a:ext cx="838200" cy="33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8102</xdr:rowOff>
    </xdr:from>
    <xdr:to>
      <xdr:col>50</xdr:col>
      <xdr:colOff>114300</xdr:colOff>
      <xdr:row>78</xdr:row>
      <xdr:rowOff>115582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209752"/>
          <a:ext cx="889000" cy="278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115582</xdr:rowOff>
    </xdr:from>
    <xdr:to>
      <xdr:col>45</xdr:col>
      <xdr:colOff>177800</xdr:colOff>
      <xdr:row>79</xdr:row>
      <xdr:rowOff>34544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88682"/>
          <a:ext cx="889000" cy="90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141433</xdr:rowOff>
    </xdr:from>
    <xdr:to>
      <xdr:col>41</xdr:col>
      <xdr:colOff>50800</xdr:colOff>
      <xdr:row>79</xdr:row>
      <xdr:rowOff>34544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14533"/>
          <a:ext cx="889000" cy="6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121171</xdr:rowOff>
    </xdr:from>
    <xdr:to>
      <xdr:col>55</xdr:col>
      <xdr:colOff>50800</xdr:colOff>
      <xdr:row>79</xdr:row>
      <xdr:rowOff>51321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36098</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0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128752</xdr:rowOff>
    </xdr:from>
    <xdr:to>
      <xdr:col>50</xdr:col>
      <xdr:colOff>165100</xdr:colOff>
      <xdr:row>77</xdr:row>
      <xdr:rowOff>58902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15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75430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934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64782</xdr:rowOff>
    </xdr:from>
    <xdr:to>
      <xdr:col>46</xdr:col>
      <xdr:colOff>38100</xdr:colOff>
      <xdr:row>78</xdr:row>
      <xdr:rowOff>166382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3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157509</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3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155194</xdr:rowOff>
    </xdr:from>
    <xdr:to>
      <xdr:col>41</xdr:col>
      <xdr:colOff>101600</xdr:colOff>
      <xdr:row>79</xdr:row>
      <xdr:rowOff>85344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76471</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21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90633</xdr:rowOff>
    </xdr:from>
    <xdr:to>
      <xdr:col>36</xdr:col>
      <xdr:colOff>165100</xdr:colOff>
      <xdr:row>79</xdr:row>
      <xdr:rowOff>20783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6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11910</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5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88531</xdr:rowOff>
    </xdr:from>
    <xdr:to>
      <xdr:col>55</xdr:col>
      <xdr:colOff>0</xdr:colOff>
      <xdr:row>98</xdr:row>
      <xdr:rowOff>93081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90631"/>
          <a:ext cx="838200" cy="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93081</xdr:rowOff>
    </xdr:from>
    <xdr:to>
      <xdr:col>50</xdr:col>
      <xdr:colOff>114300</xdr:colOff>
      <xdr:row>98</xdr:row>
      <xdr:rowOff>97538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95181"/>
          <a:ext cx="8890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97538</xdr:rowOff>
    </xdr:from>
    <xdr:to>
      <xdr:col>45</xdr:col>
      <xdr:colOff>177800</xdr:colOff>
      <xdr:row>98</xdr:row>
      <xdr:rowOff>126822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99638"/>
          <a:ext cx="889000" cy="2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97470</xdr:rowOff>
    </xdr:from>
    <xdr:to>
      <xdr:col>41</xdr:col>
      <xdr:colOff>50800</xdr:colOff>
      <xdr:row>98</xdr:row>
      <xdr:rowOff>126822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99570"/>
          <a:ext cx="889000" cy="2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37731</xdr:rowOff>
    </xdr:from>
    <xdr:to>
      <xdr:col>55</xdr:col>
      <xdr:colOff>50800</xdr:colOff>
      <xdr:row>98</xdr:row>
      <xdr:rowOff>139331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3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124108</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5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42281</xdr:rowOff>
    </xdr:from>
    <xdr:to>
      <xdr:col>50</xdr:col>
      <xdr:colOff>165100</xdr:colOff>
      <xdr:row>98</xdr:row>
      <xdr:rowOff>143881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4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135008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3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46738</xdr:rowOff>
    </xdr:from>
    <xdr:to>
      <xdr:col>46</xdr:col>
      <xdr:colOff>38100</xdr:colOff>
      <xdr:row>98</xdr:row>
      <xdr:rowOff>148338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4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139465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41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76022</xdr:rowOff>
    </xdr:from>
    <xdr:to>
      <xdr:col>41</xdr:col>
      <xdr:colOff>101600</xdr:colOff>
      <xdr:row>99</xdr:row>
      <xdr:rowOff>6172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7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168749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7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46670</xdr:rowOff>
    </xdr:from>
    <xdr:to>
      <xdr:col>36</xdr:col>
      <xdr:colOff>165100</xdr:colOff>
      <xdr:row>98</xdr:row>
      <xdr:rowOff>148270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4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139397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4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120256</xdr:rowOff>
    </xdr:from>
    <xdr:to>
      <xdr:col>85</xdr:col>
      <xdr:colOff>127000</xdr:colOff>
      <xdr:row>77</xdr:row>
      <xdr:rowOff>130975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21906"/>
          <a:ext cx="838200" cy="1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107048</xdr:rowOff>
    </xdr:from>
    <xdr:to>
      <xdr:col>81</xdr:col>
      <xdr:colOff>50800</xdr:colOff>
      <xdr:row>77</xdr:row>
      <xdr:rowOff>120256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08698"/>
          <a:ext cx="889000" cy="1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102502</xdr:rowOff>
    </xdr:from>
    <xdr:to>
      <xdr:col>76</xdr:col>
      <xdr:colOff>114300</xdr:colOff>
      <xdr:row>77</xdr:row>
      <xdr:rowOff>107048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04152"/>
          <a:ext cx="889000" cy="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102502</xdr:rowOff>
    </xdr:from>
    <xdr:to>
      <xdr:col>71</xdr:col>
      <xdr:colOff>177800</xdr:colOff>
      <xdr:row>77</xdr:row>
      <xdr:rowOff>119418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04152"/>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80175</xdr:rowOff>
    </xdr:from>
    <xdr:to>
      <xdr:col>85</xdr:col>
      <xdr:colOff>177800</xdr:colOff>
      <xdr:row>78</xdr:row>
      <xdr:rowOff>10325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8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58602</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69456</xdr:rowOff>
    </xdr:from>
    <xdr:to>
      <xdr:col>81</xdr:col>
      <xdr:colOff>101600</xdr:colOff>
      <xdr:row>77</xdr:row>
      <xdr:rowOff>171056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7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162183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6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56248</xdr:rowOff>
    </xdr:from>
    <xdr:to>
      <xdr:col>76</xdr:col>
      <xdr:colOff>165100</xdr:colOff>
      <xdr:row>77</xdr:row>
      <xdr:rowOff>157848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5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148975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5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51702</xdr:rowOff>
    </xdr:from>
    <xdr:to>
      <xdr:col>72</xdr:col>
      <xdr:colOff>38100</xdr:colOff>
      <xdr:row>77</xdr:row>
      <xdr:rowOff>153302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5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144429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4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68618</xdr:rowOff>
    </xdr:from>
    <xdr:to>
      <xdr:col>67</xdr:col>
      <xdr:colOff>101600</xdr:colOff>
      <xdr:row>77</xdr:row>
      <xdr:rowOff>170218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161345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6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115373</xdr:rowOff>
    </xdr:from>
    <xdr:to>
      <xdr:col>85</xdr:col>
      <xdr:colOff>127000</xdr:colOff>
      <xdr:row>97</xdr:row>
      <xdr:rowOff>121500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746023"/>
          <a:ext cx="838200" cy="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115373</xdr:rowOff>
    </xdr:from>
    <xdr:to>
      <xdr:col>81</xdr:col>
      <xdr:colOff>50800</xdr:colOff>
      <xdr:row>97</xdr:row>
      <xdr:rowOff>154811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746023"/>
          <a:ext cx="889000" cy="3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154811</xdr:rowOff>
    </xdr:from>
    <xdr:to>
      <xdr:col>76</xdr:col>
      <xdr:colOff>114300</xdr:colOff>
      <xdr:row>98</xdr:row>
      <xdr:rowOff>65030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785461"/>
          <a:ext cx="889000" cy="8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65030</xdr:rowOff>
    </xdr:from>
    <xdr:to>
      <xdr:col>71</xdr:col>
      <xdr:colOff>177800</xdr:colOff>
      <xdr:row>98</xdr:row>
      <xdr:rowOff>68075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67130"/>
          <a:ext cx="889000" cy="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70700</xdr:rowOff>
    </xdr:from>
    <xdr:to>
      <xdr:col>85</xdr:col>
      <xdr:colOff>177800</xdr:colOff>
      <xdr:row>98</xdr:row>
      <xdr:rowOff>850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0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93577</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52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64573</xdr:rowOff>
    </xdr:from>
    <xdr:to>
      <xdr:col>81</xdr:col>
      <xdr:colOff>101600</xdr:colOff>
      <xdr:row>97</xdr:row>
      <xdr:rowOff>166173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69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11250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47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104011</xdr:rowOff>
    </xdr:from>
    <xdr:to>
      <xdr:col>76</xdr:col>
      <xdr:colOff>165100</xdr:colOff>
      <xdr:row>98</xdr:row>
      <xdr:rowOff>34161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3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50688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50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14230</xdr:rowOff>
    </xdr:from>
    <xdr:to>
      <xdr:col>72</xdr:col>
      <xdr:colOff>38100</xdr:colOff>
      <xdr:row>98</xdr:row>
      <xdr:rowOff>115830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1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106957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0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17275</xdr:rowOff>
    </xdr:from>
    <xdr:to>
      <xdr:col>67</xdr:col>
      <xdr:colOff>101600</xdr:colOff>
      <xdr:row>98</xdr:row>
      <xdr:rowOff>118875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110002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1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143175</xdr:rowOff>
    </xdr:from>
    <xdr:to>
      <xdr:col>116</xdr:col>
      <xdr:colOff>63500</xdr:colOff>
      <xdr:row>58</xdr:row>
      <xdr:rowOff>37378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15825"/>
          <a:ext cx="838200" cy="6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37195</xdr:rowOff>
    </xdr:from>
    <xdr:to>
      <xdr:col>111</xdr:col>
      <xdr:colOff>177800</xdr:colOff>
      <xdr:row>58</xdr:row>
      <xdr:rowOff>37378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81295"/>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18542</xdr:rowOff>
    </xdr:from>
    <xdr:to>
      <xdr:col>107</xdr:col>
      <xdr:colOff>50800</xdr:colOff>
      <xdr:row>58</xdr:row>
      <xdr:rowOff>37195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2642"/>
          <a:ext cx="889000" cy="1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18268</xdr:rowOff>
    </xdr:from>
    <xdr:to>
      <xdr:col>102</xdr:col>
      <xdr:colOff>114300</xdr:colOff>
      <xdr:row>58</xdr:row>
      <xdr:rowOff>18542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62368"/>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92375</xdr:rowOff>
    </xdr:from>
    <xdr:to>
      <xdr:col>116</xdr:col>
      <xdr:colOff>114300</xdr:colOff>
      <xdr:row>58</xdr:row>
      <xdr:rowOff>22525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6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115252</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16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158028</xdr:rowOff>
    </xdr:from>
    <xdr:to>
      <xdr:col>112</xdr:col>
      <xdr:colOff>38100</xdr:colOff>
      <xdr:row>58</xdr:row>
      <xdr:rowOff>88178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3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104705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0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157845</xdr:rowOff>
    </xdr:from>
    <xdr:to>
      <xdr:col>107</xdr:col>
      <xdr:colOff>101600</xdr:colOff>
      <xdr:row>58</xdr:row>
      <xdr:rowOff>87995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3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104522</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70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139192</xdr:rowOff>
    </xdr:from>
    <xdr:to>
      <xdr:col>102</xdr:col>
      <xdr:colOff>165100</xdr:colOff>
      <xdr:row>58</xdr:row>
      <xdr:rowOff>69342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85869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8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138918</xdr:rowOff>
    </xdr:from>
    <xdr:to>
      <xdr:col>98</xdr:col>
      <xdr:colOff>38100</xdr:colOff>
      <xdr:row>58</xdr:row>
      <xdr:rowOff>69068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60195</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0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9692</xdr:rowOff>
    </xdr:from>
    <xdr:to>
      <xdr:col>116</xdr:col>
      <xdr:colOff>63500</xdr:colOff>
      <xdr:row>77</xdr:row>
      <xdr:rowOff>72589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211342"/>
          <a:ext cx="838200" cy="6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72589</xdr:rowOff>
    </xdr:from>
    <xdr:to>
      <xdr:col>111</xdr:col>
      <xdr:colOff>177800</xdr:colOff>
      <xdr:row>77</xdr:row>
      <xdr:rowOff>101229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274239"/>
          <a:ext cx="889000" cy="2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101229</xdr:rowOff>
    </xdr:from>
    <xdr:to>
      <xdr:col>107</xdr:col>
      <xdr:colOff>50800</xdr:colOff>
      <xdr:row>77</xdr:row>
      <xdr:rowOff>152110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302879"/>
          <a:ext cx="889000" cy="5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147374</xdr:rowOff>
    </xdr:from>
    <xdr:to>
      <xdr:col>102</xdr:col>
      <xdr:colOff>114300</xdr:colOff>
      <xdr:row>77</xdr:row>
      <xdr:rowOff>152110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349024"/>
          <a:ext cx="889000" cy="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130342</xdr:rowOff>
    </xdr:from>
    <xdr:to>
      <xdr:col>116</xdr:col>
      <xdr:colOff>114300</xdr:colOff>
      <xdr:row>77</xdr:row>
      <xdr:rowOff>60492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16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108769</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13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21789</xdr:rowOff>
    </xdr:from>
    <xdr:to>
      <xdr:col>112</xdr:col>
      <xdr:colOff>38100</xdr:colOff>
      <xdr:row>77</xdr:row>
      <xdr:rowOff>123389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22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114516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31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50429</xdr:rowOff>
    </xdr:from>
    <xdr:to>
      <xdr:col>107</xdr:col>
      <xdr:colOff>101600</xdr:colOff>
      <xdr:row>77</xdr:row>
      <xdr:rowOff>152029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25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143156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344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101310</xdr:rowOff>
    </xdr:from>
    <xdr:to>
      <xdr:col>102</xdr:col>
      <xdr:colOff>165100</xdr:colOff>
      <xdr:row>78</xdr:row>
      <xdr:rowOff>31460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30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22587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39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96574</xdr:rowOff>
    </xdr:from>
    <xdr:to>
      <xdr:col>98</xdr:col>
      <xdr:colOff>38100</xdr:colOff>
      <xdr:row>78</xdr:row>
      <xdr:rowOff>26724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29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17851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39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年度の歳出決算総額に対する住民一人当たり平均額は</a:t>
          </a:r>
          <a:r>
            <a:rPr kumimoji="1" lang="en-US" altLang="ja-JP" sz="1300">
              <a:latin typeface="ＭＳ Ｐゴシック" panose="020B0600070205080204" pitchFamily="50" charset="-128"/>
              <a:ea typeface="ＭＳ Ｐゴシック" panose="020B0600070205080204" pitchFamily="50" charset="-128"/>
            </a:rPr>
            <a:t>415,769</a:t>
          </a:r>
          <a:r>
            <a:rPr kumimoji="1" lang="ja-JP" altLang="en-US" sz="1300">
              <a:latin typeface="ＭＳ Ｐゴシック" panose="020B0600070205080204" pitchFamily="50" charset="-128"/>
              <a:ea typeface="ＭＳ Ｐゴシック" panose="020B0600070205080204" pitchFamily="50" charset="-128"/>
            </a:rPr>
            <a:t>円であり、前年度の住民一人当たり平均額である</a:t>
          </a:r>
          <a:r>
            <a:rPr kumimoji="1" lang="en-US" altLang="ja-JP" sz="1300">
              <a:latin typeface="ＭＳ Ｐゴシック" panose="020B0600070205080204" pitchFamily="50" charset="-128"/>
              <a:ea typeface="ＭＳ Ｐゴシック" panose="020B0600070205080204" pitchFamily="50" charset="-128"/>
            </a:rPr>
            <a:t>420,467</a:t>
          </a:r>
          <a:r>
            <a:rPr kumimoji="1" lang="ja-JP" altLang="en-US" sz="1300">
              <a:latin typeface="ＭＳ Ｐゴシック" panose="020B0600070205080204" pitchFamily="50" charset="-128"/>
              <a:ea typeface="ＭＳ Ｐゴシック" panose="020B0600070205080204" pitchFamily="50" charset="-128"/>
            </a:rPr>
            <a:t>円と比べ</a:t>
          </a:r>
          <a:r>
            <a:rPr kumimoji="1" lang="en-US" altLang="ja-JP" sz="1300">
              <a:latin typeface="ＭＳ Ｐゴシック" panose="020B0600070205080204" pitchFamily="50" charset="-128"/>
              <a:ea typeface="ＭＳ Ｐゴシック" panose="020B0600070205080204" pitchFamily="50" charset="-128"/>
            </a:rPr>
            <a:t>4,698</a:t>
          </a:r>
          <a:r>
            <a:rPr kumimoji="1" lang="ja-JP" altLang="en-US" sz="1300">
              <a:latin typeface="ＭＳ Ｐゴシック" panose="020B0600070205080204" pitchFamily="50" charset="-128"/>
              <a:ea typeface="ＭＳ Ｐゴシック" panose="020B0600070205080204" pitchFamily="50" charset="-128"/>
            </a:rPr>
            <a:t>円の減となっている。減少した主な要因は、寒川町学校給食センターの建物購入費に係る即納金の皆減、公共施設再編整備基金への積立金の減、国による低所得世帯支援給付金の減、事業の進捗に伴う田端西地区組合土地区画整理事業助成金の減などによるものである。</a:t>
          </a:r>
        </a:p>
        <a:p>
          <a:r>
            <a:rPr kumimoji="1" lang="ja-JP" altLang="en-US" sz="1300">
              <a:latin typeface="ＭＳ Ｐゴシック" panose="020B0600070205080204" pitchFamily="50" charset="-128"/>
              <a:ea typeface="ＭＳ Ｐゴシック" panose="020B0600070205080204" pitchFamily="50" charset="-128"/>
            </a:rPr>
            <a:t>　各性質別歳出額の多くが、類似団体平均値と比べて、同水準か下回っている状態である。この要因としては、寒川町の面積は狭いものの、人口密度が高いため、相対的に人口一人当たりコストが抑えられる傾向にあることがあげられる。</a:t>
          </a:r>
        </a:p>
        <a:p>
          <a:r>
            <a:rPr kumimoji="1" lang="ja-JP" altLang="en-US" sz="1300">
              <a:latin typeface="ＭＳ Ｐゴシック" panose="020B0600070205080204" pitchFamily="50" charset="-128"/>
              <a:ea typeface="ＭＳ Ｐゴシック" panose="020B0600070205080204" pitchFamily="50" charset="-128"/>
            </a:rPr>
            <a:t>　その一方で、令和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年度の物件費については過去</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では下回っていた類似団体平均値を上回る結果となった。これは、国内企業物価指数の上昇により委託料の改定を行った広域リサイクルセンター長期包括運営責任業務委託料の増、給食センターの運用が通年となったことによる学校給食配膳・配送等業務委託料の増や光熱水費の増などによるものである。なお、普通建設事業費（うち新規整備）は大幅は減となっているが、これは前年度に寒川町学校給食センターの建物購入費に係る即納金などの今後の資産形成に係る投資が多か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社会保障制度の給付増等による扶助費、介護保険事業特別会計・後期高齢者医療事業特別会計への繰出金の増や公共施設の老朽化に伴う維持補修費の増などが予想されることから、引き続き事業実施についても選択と集中をして、適正水準の確保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神奈川県寒川町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48,997
47,697
13.34
21,909,065
20,371,441
1,445,752
10,910,585
7,187,909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132080</xdr:rowOff>
    </xdr:from>
    <xdr:to>
      <xdr:col>24</xdr:col>
      <xdr:colOff>63500</xdr:colOff>
      <xdr:row>34</xdr:row>
      <xdr:rowOff>155702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61380"/>
          <a:ext cx="8382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65024</xdr:rowOff>
    </xdr:from>
    <xdr:to>
      <xdr:col>19</xdr:col>
      <xdr:colOff>177800</xdr:colOff>
      <xdr:row>34</xdr:row>
      <xdr:rowOff>155702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894324"/>
          <a:ext cx="8890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65024</xdr:rowOff>
    </xdr:from>
    <xdr:to>
      <xdr:col>15</xdr:col>
      <xdr:colOff>50800</xdr:colOff>
      <xdr:row>34</xdr:row>
      <xdr:rowOff>103505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94324"/>
          <a:ext cx="889000" cy="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91313</xdr:rowOff>
    </xdr:from>
    <xdr:to>
      <xdr:col>10</xdr:col>
      <xdr:colOff>114300</xdr:colOff>
      <xdr:row>34</xdr:row>
      <xdr:rowOff>103505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20613"/>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81280</xdr:rowOff>
    </xdr:from>
    <xdr:to>
      <xdr:col>24</xdr:col>
      <xdr:colOff>114300</xdr:colOff>
      <xdr:row>35</xdr:row>
      <xdr:rowOff>11430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104157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6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104902</xdr:rowOff>
    </xdr:from>
    <xdr:to>
      <xdr:col>20</xdr:col>
      <xdr:colOff>38100</xdr:colOff>
      <xdr:row>35</xdr:row>
      <xdr:rowOff>35052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51579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0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14224</xdr:rowOff>
    </xdr:from>
    <xdr:to>
      <xdr:col>15</xdr:col>
      <xdr:colOff>101600</xdr:colOff>
      <xdr:row>34</xdr:row>
      <xdr:rowOff>115824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132351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18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52705</xdr:rowOff>
    </xdr:from>
    <xdr:to>
      <xdr:col>10</xdr:col>
      <xdr:colOff>165100</xdr:colOff>
      <xdr:row>34</xdr:row>
      <xdr:rowOff>154305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170832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57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40513</xdr:rowOff>
    </xdr:from>
    <xdr:to>
      <xdr:col>6</xdr:col>
      <xdr:colOff>38100</xdr:colOff>
      <xdr:row>34</xdr:row>
      <xdr:rowOff>142113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6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158640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4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71531</xdr:rowOff>
    </xdr:from>
    <xdr:to>
      <xdr:col>24</xdr:col>
      <xdr:colOff>63500</xdr:colOff>
      <xdr:row>57</xdr:row>
      <xdr:rowOff>91065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44181"/>
          <a:ext cx="8382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91065</xdr:rowOff>
    </xdr:from>
    <xdr:to>
      <xdr:col>19</xdr:col>
      <xdr:colOff>177800</xdr:colOff>
      <xdr:row>57</xdr:row>
      <xdr:rowOff>114531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63715"/>
          <a:ext cx="889000" cy="2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114531</xdr:rowOff>
    </xdr:from>
    <xdr:to>
      <xdr:col>15</xdr:col>
      <xdr:colOff>50800</xdr:colOff>
      <xdr:row>58</xdr:row>
      <xdr:rowOff>14816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87181"/>
          <a:ext cx="889000" cy="7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144162</xdr:rowOff>
    </xdr:from>
    <xdr:to>
      <xdr:col>10</xdr:col>
      <xdr:colOff>114300</xdr:colOff>
      <xdr:row>58</xdr:row>
      <xdr:rowOff>14816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73912"/>
          <a:ext cx="889000" cy="38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20731</xdr:rowOff>
    </xdr:from>
    <xdr:to>
      <xdr:col>24</xdr:col>
      <xdr:colOff>114300</xdr:colOff>
      <xdr:row>57</xdr:row>
      <xdr:rowOff>122331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9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43608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44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40265</xdr:rowOff>
    </xdr:from>
    <xdr:to>
      <xdr:col>20</xdr:col>
      <xdr:colOff>38100</xdr:colOff>
      <xdr:row>57</xdr:row>
      <xdr:rowOff>141865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158392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8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63731</xdr:rowOff>
    </xdr:from>
    <xdr:to>
      <xdr:col>15</xdr:col>
      <xdr:colOff>101600</xdr:colOff>
      <xdr:row>57</xdr:row>
      <xdr:rowOff>165331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10408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61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135466</xdr:rowOff>
    </xdr:from>
    <xdr:to>
      <xdr:col>10</xdr:col>
      <xdr:colOff>165100</xdr:colOff>
      <xdr:row>58</xdr:row>
      <xdr:rowOff>65616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56743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93362</xdr:rowOff>
    </xdr:from>
    <xdr:to>
      <xdr:col>6</xdr:col>
      <xdr:colOff>38100</xdr:colOff>
      <xdr:row>56</xdr:row>
      <xdr:rowOff>23512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2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14639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15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132042</xdr:rowOff>
    </xdr:from>
    <xdr:to>
      <xdr:col>24</xdr:col>
      <xdr:colOff>63500</xdr:colOff>
      <xdr:row>77</xdr:row>
      <xdr:rowOff>65199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62242"/>
          <a:ext cx="838200" cy="104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65199</xdr:rowOff>
    </xdr:from>
    <xdr:to>
      <xdr:col>19</xdr:col>
      <xdr:colOff>177800</xdr:colOff>
      <xdr:row>77</xdr:row>
      <xdr:rowOff>153470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66849"/>
          <a:ext cx="889000" cy="8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12858</xdr:rowOff>
    </xdr:from>
    <xdr:to>
      <xdr:col>15</xdr:col>
      <xdr:colOff>50800</xdr:colOff>
      <xdr:row>77</xdr:row>
      <xdr:rowOff>153470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14508"/>
          <a:ext cx="889000" cy="14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12858</xdr:rowOff>
    </xdr:from>
    <xdr:to>
      <xdr:col>10</xdr:col>
      <xdr:colOff>114300</xdr:colOff>
      <xdr:row>78</xdr:row>
      <xdr:rowOff>53533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14508"/>
          <a:ext cx="889000" cy="21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81242</xdr:rowOff>
    </xdr:from>
    <xdr:to>
      <xdr:col>24</xdr:col>
      <xdr:colOff>114300</xdr:colOff>
      <xdr:row>77</xdr:row>
      <xdr:rowOff>11392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59669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8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14399</xdr:rowOff>
    </xdr:from>
    <xdr:to>
      <xdr:col>20</xdr:col>
      <xdr:colOff>38100</xdr:colOff>
      <xdr:row>77</xdr:row>
      <xdr:rowOff>115999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1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107126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0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102670</xdr:rowOff>
    </xdr:from>
    <xdr:to>
      <xdr:col>15</xdr:col>
      <xdr:colOff>101600</xdr:colOff>
      <xdr:row>78</xdr:row>
      <xdr:rowOff>32820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0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23947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97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133508</xdr:rowOff>
    </xdr:from>
    <xdr:to>
      <xdr:col>10</xdr:col>
      <xdr:colOff>165100</xdr:colOff>
      <xdr:row>77</xdr:row>
      <xdr:rowOff>63658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54785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5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2733</xdr:rowOff>
    </xdr:from>
    <xdr:to>
      <xdr:col>6</xdr:col>
      <xdr:colOff>38100</xdr:colOff>
      <xdr:row>78</xdr:row>
      <xdr:rowOff>104333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7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95460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6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96007</xdr:rowOff>
    </xdr:from>
    <xdr:to>
      <xdr:col>24</xdr:col>
      <xdr:colOff>63500</xdr:colOff>
      <xdr:row>97</xdr:row>
      <xdr:rowOff>147824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26657"/>
          <a:ext cx="838200" cy="5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167956</xdr:rowOff>
    </xdr:from>
    <xdr:to>
      <xdr:col>19</xdr:col>
      <xdr:colOff>177800</xdr:colOff>
      <xdr:row>97</xdr:row>
      <xdr:rowOff>147824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27156"/>
          <a:ext cx="889000" cy="15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167956</xdr:rowOff>
    </xdr:from>
    <xdr:to>
      <xdr:col>15</xdr:col>
      <xdr:colOff>50800</xdr:colOff>
      <xdr:row>97</xdr:row>
      <xdr:rowOff>153096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27156"/>
          <a:ext cx="889000" cy="15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153096</xdr:rowOff>
    </xdr:from>
    <xdr:to>
      <xdr:col>10</xdr:col>
      <xdr:colOff>114300</xdr:colOff>
      <xdr:row>98</xdr:row>
      <xdr:rowOff>149972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83746"/>
          <a:ext cx="889000" cy="16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45207</xdr:rowOff>
    </xdr:from>
    <xdr:to>
      <xdr:col>24</xdr:col>
      <xdr:colOff>114300</xdr:colOff>
      <xdr:row>97</xdr:row>
      <xdr:rowOff>146807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7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68084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27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97024</xdr:rowOff>
    </xdr:from>
    <xdr:to>
      <xdr:col>20</xdr:col>
      <xdr:colOff>38100</xdr:colOff>
      <xdr:row>98</xdr:row>
      <xdr:rowOff>27174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2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43701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50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117156</xdr:rowOff>
    </xdr:from>
    <xdr:to>
      <xdr:col>15</xdr:col>
      <xdr:colOff>101600</xdr:colOff>
      <xdr:row>97</xdr:row>
      <xdr:rowOff>47306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7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63833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35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102296</xdr:rowOff>
    </xdr:from>
    <xdr:to>
      <xdr:col>10</xdr:col>
      <xdr:colOff>165100</xdr:colOff>
      <xdr:row>98</xdr:row>
      <xdr:rowOff>32446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3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23573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2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99172</xdr:rowOff>
    </xdr:from>
    <xdr:to>
      <xdr:col>6</xdr:col>
      <xdr:colOff>38100</xdr:colOff>
      <xdr:row>99</xdr:row>
      <xdr:rowOff>29322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0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20449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93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93653</xdr:rowOff>
    </xdr:from>
    <xdr:to>
      <xdr:col>55</xdr:col>
      <xdr:colOff>0</xdr:colOff>
      <xdr:row>38</xdr:row>
      <xdr:rowOff>94960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608753"/>
          <a:ext cx="8382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75692</xdr:rowOff>
    </xdr:from>
    <xdr:to>
      <xdr:col>50</xdr:col>
      <xdr:colOff>114300</xdr:colOff>
      <xdr:row>38</xdr:row>
      <xdr:rowOff>93653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590792"/>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7765</xdr:rowOff>
    </xdr:from>
    <xdr:to>
      <xdr:col>45</xdr:col>
      <xdr:colOff>177800</xdr:colOff>
      <xdr:row>38</xdr:row>
      <xdr:rowOff>75692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522865"/>
          <a:ext cx="889000" cy="6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4173</xdr:rowOff>
    </xdr:from>
    <xdr:to>
      <xdr:col>41</xdr:col>
      <xdr:colOff>50800</xdr:colOff>
      <xdr:row>38</xdr:row>
      <xdr:rowOff>7765</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519273"/>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44160</xdr:rowOff>
    </xdr:from>
    <xdr:to>
      <xdr:col>55</xdr:col>
      <xdr:colOff>50800</xdr:colOff>
      <xdr:row>38</xdr:row>
      <xdr:rowOff>145760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5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67037</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410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42853</xdr:rowOff>
    </xdr:from>
    <xdr:to>
      <xdr:col>50</xdr:col>
      <xdr:colOff>165100</xdr:colOff>
      <xdr:row>38</xdr:row>
      <xdr:rowOff>144453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5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160981</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3331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24892</xdr:rowOff>
    </xdr:from>
    <xdr:to>
      <xdr:col>46</xdr:col>
      <xdr:colOff>38100</xdr:colOff>
      <xdr:row>38</xdr:row>
      <xdr:rowOff>126492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3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143019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315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128415</xdr:rowOff>
    </xdr:from>
    <xdr:to>
      <xdr:col>41</xdr:col>
      <xdr:colOff>101600</xdr:colOff>
      <xdr:row>38</xdr:row>
      <xdr:rowOff>58565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47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75092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2472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124823</xdr:rowOff>
    </xdr:from>
    <xdr:to>
      <xdr:col>36</xdr:col>
      <xdr:colOff>165100</xdr:colOff>
      <xdr:row>38</xdr:row>
      <xdr:rowOff>54973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46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71500</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2437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168713</xdr:rowOff>
    </xdr:from>
    <xdr:to>
      <xdr:col>55</xdr:col>
      <xdr:colOff>0</xdr:colOff>
      <xdr:row>59</xdr:row>
      <xdr:rowOff>197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112813"/>
          <a:ext cx="8382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168713</xdr:rowOff>
    </xdr:from>
    <xdr:to>
      <xdr:col>50</xdr:col>
      <xdr:colOff>114300</xdr:colOff>
      <xdr:row>59</xdr:row>
      <xdr:rowOff>3511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12813"/>
          <a:ext cx="8890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161379</xdr:rowOff>
    </xdr:from>
    <xdr:to>
      <xdr:col>45</xdr:col>
      <xdr:colOff>177800</xdr:colOff>
      <xdr:row>59</xdr:row>
      <xdr:rowOff>3511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105479"/>
          <a:ext cx="889000" cy="1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161379</xdr:rowOff>
    </xdr:from>
    <xdr:to>
      <xdr:col>41</xdr:col>
      <xdr:colOff>50800</xdr:colOff>
      <xdr:row>58</xdr:row>
      <xdr:rowOff>165474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105479"/>
          <a:ext cx="889000" cy="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120847</xdr:rowOff>
    </xdr:from>
    <xdr:to>
      <xdr:col>55</xdr:col>
      <xdr:colOff>50800</xdr:colOff>
      <xdr:row>59</xdr:row>
      <xdr:rowOff>50997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6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35774</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79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117913</xdr:rowOff>
    </xdr:from>
    <xdr:to>
      <xdr:col>50</xdr:col>
      <xdr:colOff>165100</xdr:colOff>
      <xdr:row>59</xdr:row>
      <xdr:rowOff>48063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6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39190</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54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124161</xdr:rowOff>
    </xdr:from>
    <xdr:to>
      <xdr:col>46</xdr:col>
      <xdr:colOff>38100</xdr:colOff>
      <xdr:row>59</xdr:row>
      <xdr:rowOff>54311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6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45438</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110579</xdr:rowOff>
    </xdr:from>
    <xdr:to>
      <xdr:col>41</xdr:col>
      <xdr:colOff>101600</xdr:colOff>
      <xdr:row>59</xdr:row>
      <xdr:rowOff>40729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5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31856</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47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114674</xdr:rowOff>
    </xdr:from>
    <xdr:to>
      <xdr:col>36</xdr:col>
      <xdr:colOff>165100</xdr:colOff>
      <xdr:row>59</xdr:row>
      <xdr:rowOff>44824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5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35951</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5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111240</xdr:rowOff>
    </xdr:from>
    <xdr:to>
      <xdr:col>55</xdr:col>
      <xdr:colOff>0</xdr:colOff>
      <xdr:row>78</xdr:row>
      <xdr:rowOff>146558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484340"/>
          <a:ext cx="838200" cy="3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140596</xdr:rowOff>
    </xdr:from>
    <xdr:to>
      <xdr:col>50</xdr:col>
      <xdr:colOff>114300</xdr:colOff>
      <xdr:row>78</xdr:row>
      <xdr:rowOff>146558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13696"/>
          <a:ext cx="889000" cy="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98304</xdr:rowOff>
    </xdr:from>
    <xdr:to>
      <xdr:col>45</xdr:col>
      <xdr:colOff>177800</xdr:colOff>
      <xdr:row>78</xdr:row>
      <xdr:rowOff>140596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71404"/>
          <a:ext cx="889000" cy="4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12179</xdr:rowOff>
    </xdr:from>
    <xdr:to>
      <xdr:col>41</xdr:col>
      <xdr:colOff>50800</xdr:colOff>
      <xdr:row>78</xdr:row>
      <xdr:rowOff>98304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385279"/>
          <a:ext cx="889000" cy="8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60440</xdr:rowOff>
    </xdr:from>
    <xdr:to>
      <xdr:col>55</xdr:col>
      <xdr:colOff>50800</xdr:colOff>
      <xdr:row>78</xdr:row>
      <xdr:rowOff>162040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6139</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95758</xdr:rowOff>
    </xdr:from>
    <xdr:to>
      <xdr:col>50</xdr:col>
      <xdr:colOff>165100</xdr:colOff>
      <xdr:row>79</xdr:row>
      <xdr:rowOff>25908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6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17035</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6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89796</xdr:rowOff>
    </xdr:from>
    <xdr:to>
      <xdr:col>46</xdr:col>
      <xdr:colOff>38100</xdr:colOff>
      <xdr:row>79</xdr:row>
      <xdr:rowOff>19946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6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11073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5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47504</xdr:rowOff>
    </xdr:from>
    <xdr:to>
      <xdr:col>41</xdr:col>
      <xdr:colOff>101600</xdr:colOff>
      <xdr:row>78</xdr:row>
      <xdr:rowOff>149104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2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140231</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1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132829</xdr:rowOff>
    </xdr:from>
    <xdr:to>
      <xdr:col>36</xdr:col>
      <xdr:colOff>165100</xdr:colOff>
      <xdr:row>78</xdr:row>
      <xdr:rowOff>62979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3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54106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42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58941</xdr:rowOff>
    </xdr:from>
    <xdr:to>
      <xdr:col>55</xdr:col>
      <xdr:colOff>0</xdr:colOff>
      <xdr:row>96</xdr:row>
      <xdr:rowOff>135446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46691"/>
          <a:ext cx="838200" cy="24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58941</xdr:rowOff>
    </xdr:from>
    <xdr:to>
      <xdr:col>50</xdr:col>
      <xdr:colOff>114300</xdr:colOff>
      <xdr:row>96</xdr:row>
      <xdr:rowOff>2184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46691"/>
          <a:ext cx="889000" cy="11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2184</xdr:rowOff>
    </xdr:from>
    <xdr:to>
      <xdr:col>45</xdr:col>
      <xdr:colOff>177800</xdr:colOff>
      <xdr:row>96</xdr:row>
      <xdr:rowOff>158902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461384"/>
          <a:ext cx="889000" cy="15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88545</xdr:rowOff>
    </xdr:from>
    <xdr:to>
      <xdr:col>41</xdr:col>
      <xdr:colOff>50800</xdr:colOff>
      <xdr:row>96</xdr:row>
      <xdr:rowOff>158902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547745"/>
          <a:ext cx="889000" cy="70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84646</xdr:rowOff>
    </xdr:from>
    <xdr:to>
      <xdr:col>55</xdr:col>
      <xdr:colOff>50800</xdr:colOff>
      <xdr:row>97</xdr:row>
      <xdr:rowOff>14796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4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63073</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2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8141</xdr:rowOff>
    </xdr:from>
    <xdr:to>
      <xdr:col>50</xdr:col>
      <xdr:colOff>165100</xdr:colOff>
      <xdr:row>95</xdr:row>
      <xdr:rowOff>109741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29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126268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71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122834</xdr:rowOff>
    </xdr:from>
    <xdr:to>
      <xdr:col>46</xdr:col>
      <xdr:colOff>38100</xdr:colOff>
      <xdr:row>96</xdr:row>
      <xdr:rowOff>52984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1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69511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18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108102</xdr:rowOff>
    </xdr:from>
    <xdr:to>
      <xdr:col>41</xdr:col>
      <xdr:colOff>101600</xdr:colOff>
      <xdr:row>97</xdr:row>
      <xdr:rowOff>38252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6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29379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6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37745</xdr:rowOff>
    </xdr:from>
    <xdr:to>
      <xdr:col>36</xdr:col>
      <xdr:colOff>165100</xdr:colOff>
      <xdr:row>96</xdr:row>
      <xdr:rowOff>139345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9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130472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52799</xdr:rowOff>
    </xdr:from>
    <xdr:to>
      <xdr:col>85</xdr:col>
      <xdr:colOff>127000</xdr:colOff>
      <xdr:row>38</xdr:row>
      <xdr:rowOff>114129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67899"/>
          <a:ext cx="838200" cy="61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114129</xdr:rowOff>
    </xdr:from>
    <xdr:to>
      <xdr:col>81</xdr:col>
      <xdr:colOff>50800</xdr:colOff>
      <xdr:row>38</xdr:row>
      <xdr:rowOff>121543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29229"/>
          <a:ext cx="889000" cy="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121543</xdr:rowOff>
    </xdr:from>
    <xdr:to>
      <xdr:col>76</xdr:col>
      <xdr:colOff>114300</xdr:colOff>
      <xdr:row>38</xdr:row>
      <xdr:rowOff>165629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36643"/>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119551</xdr:rowOff>
    </xdr:from>
    <xdr:to>
      <xdr:col>71</xdr:col>
      <xdr:colOff>177800</xdr:colOff>
      <xdr:row>38</xdr:row>
      <xdr:rowOff>165629</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34651"/>
          <a:ext cx="889000" cy="4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1999</xdr:rowOff>
    </xdr:from>
    <xdr:to>
      <xdr:col>85</xdr:col>
      <xdr:colOff>177800</xdr:colOff>
      <xdr:row>38</xdr:row>
      <xdr:rowOff>103599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1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151876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9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63329</xdr:rowOff>
    </xdr:from>
    <xdr:to>
      <xdr:col>81</xdr:col>
      <xdr:colOff>101600</xdr:colOff>
      <xdr:row>38</xdr:row>
      <xdr:rowOff>164929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156056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7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70743</xdr:rowOff>
    </xdr:from>
    <xdr:to>
      <xdr:col>76</xdr:col>
      <xdr:colOff>165100</xdr:colOff>
      <xdr:row>39</xdr:row>
      <xdr:rowOff>893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8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163470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78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114829</xdr:rowOff>
    </xdr:from>
    <xdr:to>
      <xdr:col>72</xdr:col>
      <xdr:colOff>38100</xdr:colOff>
      <xdr:row>39</xdr:row>
      <xdr:rowOff>44979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2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36106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2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68751</xdr:rowOff>
    </xdr:from>
    <xdr:to>
      <xdr:col>67</xdr:col>
      <xdr:colOff>101600</xdr:colOff>
      <xdr:row>38</xdr:row>
      <xdr:rowOff>170351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8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161478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7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34909</xdr:rowOff>
    </xdr:from>
    <xdr:to>
      <xdr:col>85</xdr:col>
      <xdr:colOff>127000</xdr:colOff>
      <xdr:row>57</xdr:row>
      <xdr:rowOff>81645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07559"/>
          <a:ext cx="838200" cy="4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34909</xdr:rowOff>
    </xdr:from>
    <xdr:to>
      <xdr:col>81</xdr:col>
      <xdr:colOff>50800</xdr:colOff>
      <xdr:row>57</xdr:row>
      <xdr:rowOff>128577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07559"/>
          <a:ext cx="889000" cy="9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128577</xdr:rowOff>
    </xdr:from>
    <xdr:to>
      <xdr:col>76</xdr:col>
      <xdr:colOff>114300</xdr:colOff>
      <xdr:row>57</xdr:row>
      <xdr:rowOff>170968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01227"/>
          <a:ext cx="889000" cy="4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97432</xdr:rowOff>
    </xdr:from>
    <xdr:to>
      <xdr:col>71</xdr:col>
      <xdr:colOff>177800</xdr:colOff>
      <xdr:row>57</xdr:row>
      <xdr:rowOff>170968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70082"/>
          <a:ext cx="889000" cy="7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30845</xdr:rowOff>
    </xdr:from>
    <xdr:to>
      <xdr:col>85</xdr:col>
      <xdr:colOff>177800</xdr:colOff>
      <xdr:row>57</xdr:row>
      <xdr:rowOff>132445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0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155559</xdr:rowOff>
    </xdr:from>
    <xdr:to>
      <xdr:col>81</xdr:col>
      <xdr:colOff>101600</xdr:colOff>
      <xdr:row>57</xdr:row>
      <xdr:rowOff>85709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5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102236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531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77777</xdr:rowOff>
    </xdr:from>
    <xdr:to>
      <xdr:col>76</xdr:col>
      <xdr:colOff>165100</xdr:colOff>
      <xdr:row>58</xdr:row>
      <xdr:rowOff>7927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5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170504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4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120168</xdr:rowOff>
    </xdr:from>
    <xdr:to>
      <xdr:col>72</xdr:col>
      <xdr:colOff>38100</xdr:colOff>
      <xdr:row>58</xdr:row>
      <xdr:rowOff>50318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9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41445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8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46632</xdr:rowOff>
    </xdr:from>
    <xdr:to>
      <xdr:col>67</xdr:col>
      <xdr:colOff>101600</xdr:colOff>
      <xdr:row>57</xdr:row>
      <xdr:rowOff>148232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139359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12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120256</xdr:rowOff>
    </xdr:from>
    <xdr:to>
      <xdr:col>85</xdr:col>
      <xdr:colOff>127000</xdr:colOff>
      <xdr:row>97</xdr:row>
      <xdr:rowOff>130975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50906"/>
          <a:ext cx="838200" cy="1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107048</xdr:rowOff>
    </xdr:from>
    <xdr:to>
      <xdr:col>81</xdr:col>
      <xdr:colOff>50800</xdr:colOff>
      <xdr:row>97</xdr:row>
      <xdr:rowOff>120256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737698"/>
          <a:ext cx="889000" cy="1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102502</xdr:rowOff>
    </xdr:from>
    <xdr:to>
      <xdr:col>76</xdr:col>
      <xdr:colOff>114300</xdr:colOff>
      <xdr:row>97</xdr:row>
      <xdr:rowOff>107048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733152"/>
          <a:ext cx="889000" cy="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102502</xdr:rowOff>
    </xdr:from>
    <xdr:to>
      <xdr:col>71</xdr:col>
      <xdr:colOff>177800</xdr:colOff>
      <xdr:row>97</xdr:row>
      <xdr:rowOff>119418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33152"/>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80175</xdr:rowOff>
    </xdr:from>
    <xdr:to>
      <xdr:col>85</xdr:col>
      <xdr:colOff>177800</xdr:colOff>
      <xdr:row>98</xdr:row>
      <xdr:rowOff>10325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7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58602</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8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69456</xdr:rowOff>
    </xdr:from>
    <xdr:to>
      <xdr:col>81</xdr:col>
      <xdr:colOff>101600</xdr:colOff>
      <xdr:row>97</xdr:row>
      <xdr:rowOff>171056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70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162183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9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56248</xdr:rowOff>
    </xdr:from>
    <xdr:to>
      <xdr:col>76</xdr:col>
      <xdr:colOff>165100</xdr:colOff>
      <xdr:row>97</xdr:row>
      <xdr:rowOff>157848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8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148975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7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51702</xdr:rowOff>
    </xdr:from>
    <xdr:to>
      <xdr:col>72</xdr:col>
      <xdr:colOff>38100</xdr:colOff>
      <xdr:row>97</xdr:row>
      <xdr:rowOff>153302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8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144429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7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68618</xdr:rowOff>
    </xdr:from>
    <xdr:to>
      <xdr:col>67</xdr:col>
      <xdr:colOff>101600</xdr:colOff>
      <xdr:row>97</xdr:row>
      <xdr:rowOff>170218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9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161345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9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年度の歳出決算総額に対する住民一人当たり平均額は</a:t>
          </a:r>
          <a:r>
            <a:rPr kumimoji="1" lang="en-US" altLang="ja-JP" sz="1300">
              <a:latin typeface="ＭＳ Ｐゴシック" panose="020B0600070205080204" pitchFamily="50" charset="-128"/>
              <a:ea typeface="ＭＳ Ｐゴシック" panose="020B0600070205080204" pitchFamily="50" charset="-128"/>
            </a:rPr>
            <a:t>415,769</a:t>
          </a:r>
          <a:r>
            <a:rPr kumimoji="1" lang="ja-JP" altLang="en-US" sz="1300">
              <a:latin typeface="ＭＳ Ｐゴシック" panose="020B0600070205080204" pitchFamily="50" charset="-128"/>
              <a:ea typeface="ＭＳ Ｐゴシック" panose="020B0600070205080204" pitchFamily="50" charset="-128"/>
            </a:rPr>
            <a:t>円であり、前年度の住民一人当たり平均額である</a:t>
          </a:r>
          <a:r>
            <a:rPr kumimoji="1" lang="en-US" altLang="ja-JP" sz="1300">
              <a:latin typeface="ＭＳ Ｐゴシック" panose="020B0600070205080204" pitchFamily="50" charset="-128"/>
              <a:ea typeface="ＭＳ Ｐゴシック" panose="020B0600070205080204" pitchFamily="50" charset="-128"/>
            </a:rPr>
            <a:t>420,467</a:t>
          </a:r>
          <a:r>
            <a:rPr kumimoji="1" lang="ja-JP" altLang="en-US" sz="1300">
              <a:latin typeface="ＭＳ Ｐゴシック" panose="020B0600070205080204" pitchFamily="50" charset="-128"/>
              <a:ea typeface="ＭＳ Ｐゴシック" panose="020B0600070205080204" pitchFamily="50" charset="-128"/>
            </a:rPr>
            <a:t>円と比べ</a:t>
          </a:r>
          <a:r>
            <a:rPr kumimoji="1" lang="en-US" altLang="ja-JP" sz="1300">
              <a:latin typeface="ＭＳ Ｐゴシック" panose="020B0600070205080204" pitchFamily="50" charset="-128"/>
              <a:ea typeface="ＭＳ Ｐゴシック" panose="020B0600070205080204" pitchFamily="50" charset="-128"/>
            </a:rPr>
            <a:t>4,698</a:t>
          </a:r>
          <a:r>
            <a:rPr kumimoji="1" lang="ja-JP" altLang="en-US" sz="1300">
              <a:latin typeface="ＭＳ Ｐゴシック" panose="020B0600070205080204" pitchFamily="50" charset="-128"/>
              <a:ea typeface="ＭＳ Ｐゴシック" panose="020B0600070205080204" pitchFamily="50" charset="-128"/>
            </a:rPr>
            <a:t>円の減となっている。減少した主な要因は、寒川町学校給食センターの建物購入費に係る即納金の皆減、公共施設再編整備基金への積立金の減、国による低所得世帯支援給付金の減、事業の進捗に伴う田端西地区組合土地区画整理事業助成金の減などによるものである。</a:t>
          </a:r>
        </a:p>
        <a:p>
          <a:r>
            <a:rPr kumimoji="1" lang="ja-JP" altLang="en-US" sz="1300">
              <a:latin typeface="ＭＳ Ｐゴシック" panose="020B0600070205080204" pitchFamily="50" charset="-128"/>
              <a:ea typeface="ＭＳ Ｐゴシック" panose="020B0600070205080204" pitchFamily="50" charset="-128"/>
            </a:rPr>
            <a:t>　各目的別歳出額の多くが、類似団体平均値と比べて、同水準か下回っている状態である。この要因としては、寒川町の面積は狭いものの、人口密度が高いため、相対的に人口一人当たりコストが抑えられる傾向にあることが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一方で、類似団体平均値と比べて、大きく異なっているのは、土木費と公債費である。土木費については、事業の進捗に伴う田端西地区組合土地区画整理事業助成金の減などにより、住民一人当たりの金額は、前年度と比べて</a:t>
          </a:r>
          <a:r>
            <a:rPr kumimoji="1" lang="en-US" altLang="ja-JP" sz="1300">
              <a:latin typeface="ＭＳ Ｐゴシック" panose="020B0600070205080204" pitchFamily="50" charset="-128"/>
              <a:ea typeface="ＭＳ Ｐゴシック" panose="020B0600070205080204" pitchFamily="50" charset="-128"/>
            </a:rPr>
            <a:t>19,524</a:t>
          </a:r>
          <a:r>
            <a:rPr kumimoji="1" lang="ja-JP" altLang="en-US" sz="1300">
              <a:latin typeface="ＭＳ Ｐゴシック" panose="020B0600070205080204" pitchFamily="50" charset="-128"/>
              <a:ea typeface="ＭＳ Ｐゴシック" panose="020B0600070205080204" pitchFamily="50" charset="-128"/>
            </a:rPr>
            <a:t>円の減となった。</a:t>
          </a:r>
        </a:p>
        <a:p>
          <a:r>
            <a:rPr kumimoji="1" lang="ja-JP" altLang="en-US" sz="1300">
              <a:latin typeface="ＭＳ Ｐゴシック" panose="020B0600070205080204" pitchFamily="50" charset="-128"/>
              <a:ea typeface="ＭＳ Ｐゴシック" panose="020B0600070205080204" pitchFamily="50" charset="-128"/>
            </a:rPr>
            <a:t>　また、公債費については、過去</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年度全ての年度において、  類似団体平均値を大きく下回っているが、これは類似団体と比べて地方債残高が少ないためである。令和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年度においては、新規借入に伴う新たな元金償還よりも、過去借入分の償還終了分が上回ったことによる町債償還元金の減などにより、住民一人当たりの金額は、前年度と比べて</a:t>
          </a:r>
          <a:r>
            <a:rPr kumimoji="1" lang="en-US" altLang="ja-JP" sz="1300">
              <a:latin typeface="ＭＳ Ｐゴシック" panose="020B0600070205080204" pitchFamily="50" charset="-128"/>
              <a:ea typeface="ＭＳ Ｐゴシック" panose="020B0600070205080204" pitchFamily="50" charset="-128"/>
            </a:rPr>
            <a:t>844</a:t>
          </a:r>
          <a:r>
            <a:rPr kumimoji="1" lang="ja-JP" altLang="en-US" sz="1300">
              <a:latin typeface="ＭＳ Ｐゴシック" panose="020B0600070205080204" pitchFamily="50" charset="-128"/>
              <a:ea typeface="ＭＳ Ｐゴシック" panose="020B0600070205080204" pitchFamily="50" charset="-128"/>
            </a:rPr>
            <a:t>円の減となっている。今後も、公共施設の老朽化による更新などが予定されているため、公債費の適正水準の確保に努めつつ、町総合計画や公共施設等再編計画等に基づき、適正な事業実施に努めていく。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神奈川県寒川町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実質収支比率について、令和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年度は前年度比で</a:t>
          </a:r>
          <a:r>
            <a:rPr kumimoji="1" lang="en-US" altLang="ja-JP" sz="1200">
              <a:latin typeface="ＭＳ ゴシック" pitchFamily="49" charset="-128"/>
              <a:ea typeface="ＭＳ ゴシック" pitchFamily="49" charset="-128"/>
            </a:rPr>
            <a:t>4.98</a:t>
          </a:r>
          <a:r>
            <a:rPr kumimoji="1" lang="ja-JP" altLang="en-US" sz="1200">
              <a:latin typeface="ＭＳ ゴシック" pitchFamily="49" charset="-128"/>
              <a:ea typeface="ＭＳ ゴシック" pitchFamily="49" charset="-128"/>
            </a:rPr>
            <a:t>ポイント減の</a:t>
          </a:r>
          <a:r>
            <a:rPr kumimoji="1" lang="en-US" altLang="ja-JP" sz="1200">
              <a:latin typeface="ＭＳ ゴシック" pitchFamily="49" charset="-128"/>
              <a:ea typeface="ＭＳ ゴシック" pitchFamily="49" charset="-128"/>
            </a:rPr>
            <a:t>13.25</a:t>
          </a:r>
          <a:r>
            <a:rPr kumimoji="1" lang="ja-JP" altLang="en-US" sz="1200">
              <a:latin typeface="ＭＳ ゴシック" pitchFamily="49" charset="-128"/>
              <a:ea typeface="ＭＳ ゴシック" pitchFamily="49" charset="-128"/>
            </a:rPr>
            <a:t>％と、前年度と比べて大きく減少した。</a:t>
          </a:r>
        </a:p>
        <a:p>
          <a:r>
            <a:rPr kumimoji="1" lang="ja-JP" altLang="en-US" sz="1200">
              <a:latin typeface="ＭＳ ゴシック" pitchFamily="49" charset="-128"/>
              <a:ea typeface="ＭＳ ゴシック" pitchFamily="49" charset="-128"/>
            </a:rPr>
            <a:t>　その一方で、実質単年度収支比率は、前年度比で</a:t>
          </a:r>
          <a:r>
            <a:rPr kumimoji="1" lang="en-US" altLang="ja-JP" sz="1200">
              <a:latin typeface="ＭＳ ゴシック" pitchFamily="49" charset="-128"/>
              <a:ea typeface="ＭＳ ゴシック" pitchFamily="49" charset="-128"/>
            </a:rPr>
            <a:t>9.91</a:t>
          </a:r>
          <a:r>
            <a:rPr kumimoji="1" lang="ja-JP" altLang="en-US" sz="1200">
              <a:latin typeface="ＭＳ ゴシック" pitchFamily="49" charset="-128"/>
              <a:ea typeface="ＭＳ ゴシック" pitchFamily="49" charset="-128"/>
            </a:rPr>
            <a:t>ポイント増の▲</a:t>
          </a:r>
          <a:r>
            <a:rPr kumimoji="1" lang="en-US" altLang="ja-JP" sz="1200">
              <a:latin typeface="ＭＳ ゴシック" pitchFamily="49" charset="-128"/>
              <a:ea typeface="ＭＳ ゴシック" pitchFamily="49" charset="-128"/>
            </a:rPr>
            <a:t>0.79</a:t>
          </a:r>
          <a:r>
            <a:rPr kumimoji="1" lang="ja-JP" altLang="en-US" sz="1200">
              <a:latin typeface="ＭＳ ゴシック" pitchFamily="49" charset="-128"/>
              <a:ea typeface="ＭＳ ゴシック" pitchFamily="49" charset="-128"/>
            </a:rPr>
            <a:t>％と、前年度から大きく増加している。これは、財政調整基金積立額の増などにより、実質単年度収支額が増加したためである。　</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年度末の財政調整基金残高は、標準財政規模比</a:t>
          </a:r>
          <a:r>
            <a:rPr kumimoji="1" lang="en-US" altLang="ja-JP" sz="1200">
              <a:latin typeface="ＭＳ ゴシック" pitchFamily="49" charset="-128"/>
              <a:ea typeface="ＭＳ ゴシック" pitchFamily="49" charset="-128"/>
            </a:rPr>
            <a:t>22.71</a:t>
          </a:r>
          <a:r>
            <a:rPr kumimoji="1" lang="ja-JP" altLang="en-US" sz="1200">
              <a:latin typeface="ＭＳ ゴシック" pitchFamily="49" charset="-128"/>
              <a:ea typeface="ＭＳ ゴシック" pitchFamily="49" charset="-128"/>
            </a:rPr>
            <a:t>％であるため、適正範囲内であると認識しているが、引き続き財政調整基金残高を一定額確保し、健全な財政維持を図っていく。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神奈川県寒川町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平成</a:t>
          </a:r>
          <a:r>
            <a:rPr kumimoji="1" lang="en-US" altLang="ja-JP" sz="1300">
              <a:latin typeface="ＭＳ ゴシック" pitchFamily="49" charset="-128"/>
              <a:ea typeface="ＭＳ ゴシック" pitchFamily="49" charset="-128"/>
            </a:rPr>
            <a:t>21</a:t>
          </a:r>
          <a:r>
            <a:rPr kumimoji="1" lang="ja-JP" altLang="en-US" sz="1300">
              <a:latin typeface="ＭＳ ゴシック" pitchFamily="49" charset="-128"/>
              <a:ea typeface="ＭＳ ゴシック" pitchFamily="49" charset="-128"/>
            </a:rPr>
            <a:t>年度以降は、対象となる全ての会計において、経常経費の圧縮や不用額の執行凍結等により、毎年度黒字を確保しているため、連結実質赤字比率は算定されていない。</a:t>
          </a:r>
        </a:p>
        <a:p>
          <a:r>
            <a:rPr kumimoji="1" lang="ja-JP" altLang="en-US" sz="1300">
              <a:latin typeface="ＭＳ ゴシック" pitchFamily="49" charset="-128"/>
              <a:ea typeface="ＭＳ ゴシック" pitchFamily="49" charset="-128"/>
            </a:rPr>
            <a:t>　今後も全会計についての予算執行過程を的確に管理し、赤字とならないよう、財政運営を行っていく。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神奈川県寒川町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元利償還金について、令和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は、過年度の利子償還開始などにより利子は増となったものの、新規借入に伴う新たな元金より過去借入分の償還終了分が上回ったことで償還元金が減となり、利子の増額幅より元金の減額幅が上回ることから、前年度と比べて</a:t>
          </a:r>
          <a:r>
            <a:rPr kumimoji="1" lang="en-US" altLang="ja-JP" sz="1300">
              <a:latin typeface="ＭＳ ゴシック" pitchFamily="49" charset="-128"/>
              <a:ea typeface="ＭＳ ゴシック" pitchFamily="49" charset="-128"/>
            </a:rPr>
            <a:t>44</a:t>
          </a:r>
          <a:r>
            <a:rPr kumimoji="1" lang="ja-JP" altLang="en-US" sz="1300">
              <a:latin typeface="ＭＳ ゴシック" pitchFamily="49" charset="-128"/>
              <a:ea typeface="ＭＳ ゴシック" pitchFamily="49" charset="-128"/>
            </a:rPr>
            <a:t>百万円の減となっている。</a:t>
          </a:r>
        </a:p>
        <a:p>
          <a:r>
            <a:rPr kumimoji="1" lang="ja-JP" altLang="en-US" sz="1300">
              <a:latin typeface="ＭＳ ゴシック" pitchFamily="49" charset="-128"/>
              <a:ea typeface="ＭＳ ゴシック" pitchFamily="49" charset="-128"/>
            </a:rPr>
            <a:t>　また、学校給食センターの整備に係る債務負担行為に基づく令和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年度支出額は前年度の即納金分が減少したことで、</a:t>
          </a:r>
          <a:r>
            <a:rPr kumimoji="1" lang="en-US" altLang="ja-JP" sz="1300">
              <a:latin typeface="ＭＳ ゴシック" pitchFamily="49" charset="-128"/>
              <a:ea typeface="ＭＳ ゴシック" pitchFamily="49" charset="-128"/>
            </a:rPr>
            <a:t>637</a:t>
          </a:r>
          <a:r>
            <a:rPr kumimoji="1" lang="ja-JP" altLang="en-US" sz="1300">
              <a:latin typeface="ＭＳ ゴシック" pitchFamily="49" charset="-128"/>
              <a:ea typeface="ＭＳ ゴシック" pitchFamily="49" charset="-128"/>
            </a:rPr>
            <a:t>百万円の減となった。</a:t>
          </a:r>
        </a:p>
        <a:p>
          <a:r>
            <a:rPr kumimoji="1" lang="ja-JP" altLang="en-US" sz="1300">
              <a:latin typeface="ＭＳ ゴシック" pitchFamily="49" charset="-128"/>
              <a:ea typeface="ＭＳ ゴシック" pitchFamily="49" charset="-128"/>
            </a:rPr>
            <a:t>　今後も公共施設等の再編などが予定されているため、将来的に実質公債費比率がさらに増加することが見込まれるが、引き続き、県内や類似団体平均値を一つの目安としながら、適正水準の確保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満期一括債なし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神奈川県寒川町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年度の地方債残高については、新規借入額が償還額を下回ったことにより、前年度と比べて</a:t>
          </a:r>
          <a:r>
            <a:rPr kumimoji="1" lang="en-US" altLang="ja-JP" sz="1300">
              <a:latin typeface="ＭＳ ゴシック" pitchFamily="49" charset="-128"/>
              <a:ea typeface="ＭＳ ゴシック" pitchFamily="49" charset="-128"/>
            </a:rPr>
            <a:t>75</a:t>
          </a:r>
          <a:r>
            <a:rPr kumimoji="1" lang="ja-JP" altLang="en-US" sz="1300">
              <a:latin typeface="ＭＳ ゴシック" pitchFamily="49" charset="-128"/>
              <a:ea typeface="ＭＳ ゴシック" pitchFamily="49" charset="-128"/>
            </a:rPr>
            <a:t>百万円の減となった。</a:t>
          </a:r>
        </a:p>
        <a:p>
          <a:r>
            <a:rPr kumimoji="1" lang="ja-JP" altLang="en-US" sz="1300">
              <a:latin typeface="ＭＳ ゴシック" pitchFamily="49" charset="-128"/>
              <a:ea typeface="ＭＳ ゴシック" pitchFamily="49" charset="-128"/>
            </a:rPr>
            <a:t>　また、令和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年度の債務負担行為に基づく支出予定額についても、学校給食センターの整備に係る即納金分が減少したことにより、前年度と比べて</a:t>
          </a:r>
          <a:r>
            <a:rPr kumimoji="1" lang="en-US" altLang="ja-JP" sz="1300">
              <a:latin typeface="ＭＳ ゴシック" pitchFamily="49" charset="-128"/>
              <a:ea typeface="ＭＳ ゴシック" pitchFamily="49" charset="-128"/>
            </a:rPr>
            <a:t>225</a:t>
          </a:r>
          <a:r>
            <a:rPr kumimoji="1" lang="ja-JP" altLang="en-US" sz="1300">
              <a:latin typeface="ＭＳ ゴシック" pitchFamily="49" charset="-128"/>
              <a:ea typeface="ＭＳ ゴシック" pitchFamily="49" charset="-128"/>
            </a:rPr>
            <a:t>百万円の減となるなど、将来負担額全体として、前年度と比べて</a:t>
          </a:r>
          <a:r>
            <a:rPr kumimoji="1" lang="en-US" altLang="ja-JP" sz="1300">
              <a:latin typeface="ＭＳ ゴシック" pitchFamily="49" charset="-128"/>
              <a:ea typeface="ＭＳ ゴシック" pitchFamily="49" charset="-128"/>
            </a:rPr>
            <a:t>869</a:t>
          </a:r>
          <a:r>
            <a:rPr kumimoji="1" lang="ja-JP" altLang="en-US" sz="1300">
              <a:latin typeface="ＭＳ ゴシック" pitchFamily="49" charset="-128"/>
              <a:ea typeface="ＭＳ ゴシック" pitchFamily="49" charset="-128"/>
            </a:rPr>
            <a:t>百万円の減となっている。</a:t>
          </a:r>
        </a:p>
        <a:p>
          <a:r>
            <a:rPr kumimoji="1" lang="ja-JP" altLang="en-US" sz="1300">
              <a:latin typeface="ＭＳ ゴシック" pitchFamily="49" charset="-128"/>
              <a:ea typeface="ＭＳ ゴシック" pitchFamily="49" charset="-128"/>
            </a:rPr>
            <a:t>　今後も公共施設等の再編などが予定されているため、将来負担比率がさらに増加することが見込まれるが、後世への負担を少しでも軽減するよう、適正水準の確保に努めていく。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神奈川県寒川町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財政調整基金が前年度と比較し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百万円の増となったことなどにより、基金全体としては、前年度と比較して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各基金の目的に沿った、適切な金額を積立できるよう努める。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・公共施設再編整備基金：公共施設の再編、整備、改修等の財源に充てる。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・東海道新幹線新駅整備基金：ツインシティ倉見地区整備事業に伴い、東海道新幹線新駅誘致地区を中心とした新たな北部拠点とするための事業の財源に充てる。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・まちづくり基金：多様な人々の参加による活力あるまちづくりに資する財源に充てる。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・森林環境整備基金：森林の整備及びその促進に関する施策の財源に充てる。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・都市計画事業基金：都市計画事業費の財源に充てる。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・公共施設再編整備基金：再編整備事業に係る令和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年度の元利償還金分、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・東海道新幹線新駅整備基金：町の財政状況等も鑑みつつ、同基金の目的に資するため、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・まちづくり基金：寄附者の寄附目的にあった事業への充当（取崩）を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百万円行ったものの、寄附金の一部（ふるさと納税事務経費への充当以外）</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・森林環境整備基金：森林環境譲与税を後年度の森林環境整備等に適切に活用するため、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・公共施設再編整備基金：将来の公共施設の保全、更新等を計画的に進めるための財源として活用する予定。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・東海道新幹線新駅整備基金：東海道新幹線新駅の整備に要する資金の財源として活用する予定。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・まちづくり基金：今後も、寄附者の寄附目的にあった事業への充当（取崩）及び寄附金の一部（ふるさと納税事務経費への充当以外）の積立てを行う予定。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・森林環境整備基金：森林環境譲与税の趣旨に沿った、森林の整備及びその促進に関する施策の財源として活用する予定。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当初予算及び補正予算において財源不足を補うため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百万円の取崩を行ったものの、令和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年度決算の余剰分など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百万円の積立を行った結果、前年度と比較し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％程度の残高を維持するように努める。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なし（同基金については令和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年度に廃止）</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62569ED-CDC0-4787-B215-3B18F2BA0D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F261114-A527-42FB-954B-27A0CCCA67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C059CF4-5145-4DEA-B5A7-136756760ACE}"/>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1C37F13-AB84-488F-B2AA-EB487D9F08F2}"/>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185317A-6EC8-4FF5-AD03-526026C82B44}"/>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9B4A2E7-7B2F-47F6-B83E-33FB449D8F51}"/>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DB40348-B9BB-4744-91AE-AF247545576F}"/>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4F3EB24-C298-4577-A38A-AC5B2DEDD8FB}"/>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0DBBD98-34DC-4100-B1ED-D7644E03D7CF}"/>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74386EB-FBFC-41C8-AE93-EC27F3FB7F31}"/>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7763D2F-A8B1-4230-94EF-4ECAEFDBBD5F}"/>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E2C2864-16AF-4B60-8BC6-ABB7A7528CD9}"/>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4D08795-59CE-4883-89F2-390C2A6D5945}"/>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0014A00-3D3C-4F53-950C-9A3E1C859873}"/>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FD2AFAC-387E-444E-85CF-86BBC908000A}"/>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561D2D5-06DE-45C3-B357-1B8F4A9597AA}"/>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神奈川県寒川町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5BD17DC-1C58-490E-93F0-45775660F9F1}"/>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CD4ED13-7DE2-48E0-BA0B-E5316FA61F99}"/>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208909E-0E28-4D15-9CF8-1E9167D9B43D}"/>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0666019-B53D-4F2F-BE83-E482E731A384}"/>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3A4CA38-47AE-41FE-B45F-FECDE21865E6}"/>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3ACCB0-B438-4DAD-B3AB-9209FD42D97D}"/>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48,997
47,697
13.34
21,909,065
20,371,441
1,445,752
10,910,585
7,187,909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53D9E89-AE89-43A1-B18E-EBE33AFA2C06}"/>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FF88224-3783-45EC-9110-83D62A8EB5A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D5959CF-CBA9-4186-972E-FC96E46E3F12}"/>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C4EEA58-41A1-4E84-BA85-E05D8AA07B23}"/>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516DC34-DBF0-47D9-BE9D-374DFDA8D2E2}"/>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DD74BFB-352E-48B9-B819-EC34EDDB6302}"/>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DFE642E-0758-4B59-84FF-174D372A54CD}"/>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A0BCBA6-BE8D-4211-B5CD-A3B357253524}"/>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8405A40-9DC1-4462-9F48-4FCC527F9F5F}"/>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8EC1D1A-FB63-41CB-8659-86CFBCEF28C4}"/>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B93CFB9-9873-4622-B1B1-DD793F8D7196}"/>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855735D-B45B-415D-8DAF-9BEB5B82EB8C}"/>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882E73D-3CF0-4AEE-AF6B-9CCD1A52DD14}"/>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8D24CCE-0DD9-4B5B-A8FA-A2CFDBD1AEF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A39F129-E92C-43F8-83B0-D3DE9289A125}"/>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DBF73A2-3BF7-4F10-BD04-9F018F72608A}"/>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D0BBC6F-A2FA-4443-8629-111A670E8658}"/>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9E63EC0-3C0F-455F-8336-DB5BF40000AA}"/>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1B7B6F9-F296-470B-A8CD-FB8B31C6CB0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B9123B9-F349-43ED-BF49-2F3BBBFBB17B}"/>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C316F6C-3D02-4CE4-86FF-5FCF87510D0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13B7229-6BAD-45D4-BB39-631D772E586C}"/>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F45BC0E-27BD-492F-9684-EDB18C6AE0DC}"/>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7A1D09A-6897-40A1-B2D8-96E023EDDF76}"/>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53330E9-8128-480F-872B-177555B0835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09D8E25-29F1-44A7-9274-33D89F20A599}"/>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64B4993-F6B9-463A-AC5B-5EFD5B032D6C}"/>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FF1CB63-4AA6-4E39-8A2A-88819FC7DE22}"/>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5CED02B-920C-477B-84F4-E894A6D38908}"/>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61179D7-B64A-4E25-83F9-0D8034DDD36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F83DCE9-B9BB-4BE9-8F62-D24D940DD4E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23B7FD8-D263-4A36-A585-90D354C23413}"/>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61A1ED0-95DF-471F-9577-7078D8ACA6BD}"/>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484DBF6-73CD-46C1-B2FB-98DBC987B14D}"/>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4287304-F878-454B-A533-12E7F878165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00"/>
            <a:t>　</a:t>
          </a:r>
          <a:r>
            <a:rPr lang="ja-JP" altLang="en-US" sz="950"/>
            <a:t>有形固定資産減価償却率は、令和</a:t>
          </a:r>
          <a:r>
            <a:rPr lang="en-US" altLang="ja-JP" sz="950"/>
            <a:t>5</a:t>
          </a:r>
          <a:r>
            <a:rPr lang="ja-JP" altLang="en-US" sz="950"/>
            <a:t>年度に減少に転じたものの、令和</a:t>
          </a:r>
          <a:r>
            <a:rPr lang="en-US" altLang="ja-JP" sz="950"/>
            <a:t>6</a:t>
          </a:r>
          <a:r>
            <a:rPr lang="ja-JP" altLang="en-US" sz="950"/>
            <a:t>年度は再び増加した。要因としては、大規模な資産取得が少なかったことに加え、減価償却の増加が上回ったことによるものである。</a:t>
          </a:r>
          <a:endParaRPr lang="en-US" altLang="ja-JP" sz="950"/>
        </a:p>
        <a:p>
          <a:r>
            <a:rPr lang="ja-JP" altLang="en-US" sz="950"/>
            <a:t>　既存資産の老朽化が進んでいる状況であることから、類似団体の平均に比して高い水準にある状況は続いている。今後は、長期的な視点を持って、「寒川町公共施設等総合管理計画」に基づき、公共施設の更新、統廃合、複合化等を計画的に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CEFF483-97BE-413A-839B-AFD8566E4239}"/>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74B87FA-5401-44A0-8EF6-D6D863F71847}"/>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1A9668D8-0AEE-47FE-8CC0-77EC4409648F}"/>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AEB7C77-8EE2-4C77-95E5-9BACF1AF02C7}"/>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2AA516A-277A-4DE2-8B8B-4E901CFDD163}"/>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8EB6A61-91C1-4EFD-9CF9-6D3D7C5FBAB1}"/>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320639A-1ABF-4879-93F2-FB7D02F63844}"/>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69426737-33A3-4863-9290-C8B2166E35E9}"/>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D3A565B3-74A8-452B-9A38-E8DC45AD83CE}"/>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90DF5F5-523A-492A-A4B4-08E9368A234B}"/>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C43E873E-176C-4CE0-88A4-8B3F5D3039D9}"/>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CEDE938-8DA5-48FA-8BF2-D97DFCDAF97C}"/>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BA0E33B-DE31-4D1E-8055-DE00E08ABFC5}"/>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D6CB8A3-1519-4352-9C49-9AB6FBA0D9D7}"/>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B68B10E8-FA90-4AD9-B4EE-37CA37170A32}"/>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3D0EA7D-09B0-4957-AF3A-72BF5EA140A7}"/>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BE1EED6-6AE0-42A8-9706-C7C6CBB0AFB2}"/>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C7739833-83BB-4480-BC00-2121D6B1754C}"/>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79FD5BB0-81A6-4FCF-8350-DE70F18D78F9}"/>
            </a:ext>
          </a:extLst>
        </xdr:cNvPr>
        <xdr:cNvCxnSpPr/>
      </xdr:nvCxnSpPr>
      <xdr:spPr>
        <a:xfrm flipV="1">
          <a:off x="4206240" y="517896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C09CE6D8-CEC5-4006-88A5-78B4B9D7E815}"/>
            </a:ext>
          </a:extLst>
        </xdr:cNvPr>
        <xdr:cNvSpPr txBox="1"/>
      </xdr:nvSpPr>
      <xdr:spPr>
        <a:xfrm>
          <a:off x="4258945" y="64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C3C1DE19-708A-4D46-91DA-C0B831540BD8}"/>
            </a:ext>
          </a:extLst>
        </xdr:cNvPr>
        <xdr:cNvCxnSpPr/>
      </xdr:nvCxnSpPr>
      <xdr:spPr>
        <a:xfrm>
          <a:off x="4119245" y="644769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E993377C-4189-4CED-80BE-BA22E9EBF31C}"/>
            </a:ext>
          </a:extLst>
        </xdr:cNvPr>
        <xdr:cNvSpPr txBox="1"/>
      </xdr:nvSpPr>
      <xdr:spPr>
        <a:xfrm>
          <a:off x="4258945" y="496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6C55F56C-CA77-4CAA-BAE4-13780CA85BCF}"/>
            </a:ext>
          </a:extLst>
        </xdr:cNvPr>
        <xdr:cNvCxnSpPr/>
      </xdr:nvCxnSpPr>
      <xdr:spPr>
        <a:xfrm>
          <a:off x="4119245" y="51789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2" name="有形固定資産減価償却率平均値テキスト">
          <a:extLst>
            <a:ext uri="{FF2B5EF4-FFF2-40B4-BE49-F238E27FC236}">
              <a16:creationId xmlns:a16="http://schemas.microsoft.com/office/drawing/2014/main" id="{DD6DFFC6-0821-4ECD-8817-4EF6381CCE71}"/>
            </a:ext>
          </a:extLst>
        </xdr:cNvPr>
        <xdr:cNvSpPr txBox="1"/>
      </xdr:nvSpPr>
      <xdr:spPr>
        <a:xfrm>
          <a:off x="4258945" y="56929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E893A9EC-75E2-47FB-9535-0CAB0B217B57}"/>
            </a:ext>
          </a:extLst>
        </xdr:cNvPr>
        <xdr:cNvSpPr/>
      </xdr:nvSpPr>
      <xdr:spPr>
        <a:xfrm>
          <a:off x="4157345" y="583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EA29496C-92D6-42E4-B470-865053D7B5F0}"/>
            </a:ext>
          </a:extLst>
        </xdr:cNvPr>
        <xdr:cNvSpPr/>
      </xdr:nvSpPr>
      <xdr:spPr>
        <a:xfrm>
          <a:off x="353758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2CDDDB4D-7510-4F6C-9CAE-836E73BEEDA8}"/>
            </a:ext>
          </a:extLst>
        </xdr:cNvPr>
        <xdr:cNvSpPr/>
      </xdr:nvSpPr>
      <xdr:spPr>
        <a:xfrm>
          <a:off x="286702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D2F4B374-4356-4062-863B-C889518D4545}"/>
            </a:ext>
          </a:extLst>
        </xdr:cNvPr>
        <xdr:cNvSpPr/>
      </xdr:nvSpPr>
      <xdr:spPr>
        <a:xfrm>
          <a:off x="2196465" y="575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1851D0DF-6297-44AE-B20D-00C36B2F598C}"/>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08B7E10-8CF6-479F-8BD9-BF85D7B16EB6}"/>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F6A6524-E713-4C41-8478-82C06E6F3309}"/>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D7B9D03-821D-4360-9C4D-BDF81787EF5B}"/>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DE6B34C-AA83-4958-909D-B5E797349458}"/>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7A290C6-CD39-4D1C-8A8E-BE7E0F46E88A}"/>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89535</xdr:rowOff>
    </xdr:from>
    <xdr:to>
      <xdr:col>23</xdr:col>
      <xdr:colOff>136525</xdr:colOff>
      <xdr:row>32</xdr:row>
      <xdr:rowOff>19685</xdr:rowOff>
    </xdr:to>
    <xdr:sp macro="" textlink="">
      <xdr:nvSpPr>
        <xdr:cNvPr id="93" name="楕円 92">
          <a:extLst>
            <a:ext uri="{FF2B5EF4-FFF2-40B4-BE49-F238E27FC236}">
              <a16:creationId xmlns:a16="http://schemas.microsoft.com/office/drawing/2014/main" id="{6C51CF83-70A2-47AC-8666-DF68F9647B8C}"/>
            </a:ext>
          </a:extLst>
        </xdr:cNvPr>
        <xdr:cNvSpPr/>
      </xdr:nvSpPr>
      <xdr:spPr>
        <a:xfrm>
          <a:off x="4157345" y="6055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67962</xdr:rowOff>
    </xdr:from>
    <xdr:ext cx="405111" cy="259045"/>
    <xdr:sp macro="" textlink="">
      <xdr:nvSpPr>
        <xdr:cNvPr id="94" name="有形固定資産減価償却率該当値テキスト">
          <a:extLst>
            <a:ext uri="{FF2B5EF4-FFF2-40B4-BE49-F238E27FC236}">
              <a16:creationId xmlns:a16="http://schemas.microsoft.com/office/drawing/2014/main" id="{8AE3EE4C-32B5-42BE-961E-BD27F28C088E}"/>
            </a:ext>
          </a:extLst>
        </xdr:cNvPr>
        <xdr:cNvSpPr txBox="1"/>
      </xdr:nvSpPr>
      <xdr:spPr>
        <a:xfrm>
          <a:off x="4258945" y="6034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34018</xdr:rowOff>
    </xdr:from>
    <xdr:to>
      <xdr:col>19</xdr:col>
      <xdr:colOff>187325</xdr:colOff>
      <xdr:row>31</xdr:row>
      <xdr:rowOff>135618</xdr:rowOff>
    </xdr:to>
    <xdr:sp macro="" textlink="">
      <xdr:nvSpPr>
        <xdr:cNvPr id="95" name="楕円 94">
          <a:extLst>
            <a:ext uri="{FF2B5EF4-FFF2-40B4-BE49-F238E27FC236}">
              <a16:creationId xmlns:a16="http://schemas.microsoft.com/office/drawing/2014/main" id="{D8082CE9-EB25-49EB-B8E0-3FE4D05EB853}"/>
            </a:ext>
          </a:extLst>
        </xdr:cNvPr>
        <xdr:cNvSpPr/>
      </xdr:nvSpPr>
      <xdr:spPr>
        <a:xfrm>
          <a:off x="3537585" y="60004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84818</xdr:rowOff>
    </xdr:from>
    <xdr:to>
      <xdr:col>23</xdr:col>
      <xdr:colOff>85725</xdr:colOff>
      <xdr:row>31</xdr:row>
      <xdr:rowOff>140335</xdr:rowOff>
    </xdr:to>
    <xdr:cxnSp macro="">
      <xdr:nvCxnSpPr>
        <xdr:cNvPr id="96" name="直線コネクタ 95">
          <a:extLst>
            <a:ext uri="{FF2B5EF4-FFF2-40B4-BE49-F238E27FC236}">
              <a16:creationId xmlns:a16="http://schemas.microsoft.com/office/drawing/2014/main" id="{618597C4-EB78-4383-8D19-6B32129CFFD3}"/>
            </a:ext>
          </a:extLst>
        </xdr:cNvPr>
        <xdr:cNvCxnSpPr/>
      </xdr:nvCxnSpPr>
      <xdr:spPr>
        <a:xfrm>
          <a:off x="3588385" y="6051278"/>
          <a:ext cx="6197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80282</xdr:rowOff>
    </xdr:from>
    <xdr:to>
      <xdr:col>15</xdr:col>
      <xdr:colOff>187325</xdr:colOff>
      <xdr:row>32</xdr:row>
      <xdr:rowOff>10432</xdr:rowOff>
    </xdr:to>
    <xdr:sp macro="" textlink="">
      <xdr:nvSpPr>
        <xdr:cNvPr id="97" name="楕円 96">
          <a:extLst>
            <a:ext uri="{FF2B5EF4-FFF2-40B4-BE49-F238E27FC236}">
              <a16:creationId xmlns:a16="http://schemas.microsoft.com/office/drawing/2014/main" id="{1682AADE-7E9A-4742-933C-F03BDDE0C87F}"/>
            </a:ext>
          </a:extLst>
        </xdr:cNvPr>
        <xdr:cNvSpPr/>
      </xdr:nvSpPr>
      <xdr:spPr>
        <a:xfrm>
          <a:off x="2867025" y="60467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84818</xdr:rowOff>
    </xdr:from>
    <xdr:to>
      <xdr:col>19</xdr:col>
      <xdr:colOff>136525</xdr:colOff>
      <xdr:row>31</xdr:row>
      <xdr:rowOff>131082</xdr:rowOff>
    </xdr:to>
    <xdr:cxnSp macro="">
      <xdr:nvCxnSpPr>
        <xdr:cNvPr id="98" name="直線コネクタ 97">
          <a:extLst>
            <a:ext uri="{FF2B5EF4-FFF2-40B4-BE49-F238E27FC236}">
              <a16:creationId xmlns:a16="http://schemas.microsoft.com/office/drawing/2014/main" id="{9DF54804-1A69-4A8E-B81B-BBD427252992}"/>
            </a:ext>
          </a:extLst>
        </xdr:cNvPr>
        <xdr:cNvCxnSpPr/>
      </xdr:nvCxnSpPr>
      <xdr:spPr>
        <a:xfrm flipV="1">
          <a:off x="2917825" y="6051278"/>
          <a:ext cx="67056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30933</xdr:rowOff>
    </xdr:from>
    <xdr:to>
      <xdr:col>11</xdr:col>
      <xdr:colOff>187325</xdr:colOff>
      <xdr:row>31</xdr:row>
      <xdr:rowOff>132533</xdr:rowOff>
    </xdr:to>
    <xdr:sp macro="" textlink="">
      <xdr:nvSpPr>
        <xdr:cNvPr id="99" name="楕円 98">
          <a:extLst>
            <a:ext uri="{FF2B5EF4-FFF2-40B4-BE49-F238E27FC236}">
              <a16:creationId xmlns:a16="http://schemas.microsoft.com/office/drawing/2014/main" id="{98E0C848-B1F5-4527-9D58-A9556B5A1975}"/>
            </a:ext>
          </a:extLst>
        </xdr:cNvPr>
        <xdr:cNvSpPr/>
      </xdr:nvSpPr>
      <xdr:spPr>
        <a:xfrm>
          <a:off x="2196465" y="59973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81733</xdr:rowOff>
    </xdr:from>
    <xdr:to>
      <xdr:col>15</xdr:col>
      <xdr:colOff>136525</xdr:colOff>
      <xdr:row>31</xdr:row>
      <xdr:rowOff>131082</xdr:rowOff>
    </xdr:to>
    <xdr:cxnSp macro="">
      <xdr:nvCxnSpPr>
        <xdr:cNvPr id="100" name="直線コネクタ 99">
          <a:extLst>
            <a:ext uri="{FF2B5EF4-FFF2-40B4-BE49-F238E27FC236}">
              <a16:creationId xmlns:a16="http://schemas.microsoft.com/office/drawing/2014/main" id="{00784289-2DA5-439F-96CF-3104485EC1C1}"/>
            </a:ext>
          </a:extLst>
        </xdr:cNvPr>
        <xdr:cNvCxnSpPr/>
      </xdr:nvCxnSpPr>
      <xdr:spPr>
        <a:xfrm>
          <a:off x="2247265" y="6048193"/>
          <a:ext cx="67056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159203</xdr:rowOff>
    </xdr:from>
    <xdr:to>
      <xdr:col>7</xdr:col>
      <xdr:colOff>187325</xdr:colOff>
      <xdr:row>31</xdr:row>
      <xdr:rowOff>89353</xdr:rowOff>
    </xdr:to>
    <xdr:sp macro="" textlink="">
      <xdr:nvSpPr>
        <xdr:cNvPr id="101" name="楕円 100">
          <a:extLst>
            <a:ext uri="{FF2B5EF4-FFF2-40B4-BE49-F238E27FC236}">
              <a16:creationId xmlns:a16="http://schemas.microsoft.com/office/drawing/2014/main" id="{45108556-3146-403C-8FB0-83B6AAB9B71D}"/>
            </a:ext>
          </a:extLst>
        </xdr:cNvPr>
        <xdr:cNvSpPr/>
      </xdr:nvSpPr>
      <xdr:spPr>
        <a:xfrm>
          <a:off x="1525905" y="59580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38553</xdr:rowOff>
    </xdr:from>
    <xdr:to>
      <xdr:col>11</xdr:col>
      <xdr:colOff>136525</xdr:colOff>
      <xdr:row>31</xdr:row>
      <xdr:rowOff>81733</xdr:rowOff>
    </xdr:to>
    <xdr:cxnSp macro="">
      <xdr:nvCxnSpPr>
        <xdr:cNvPr id="102" name="直線コネクタ 101">
          <a:extLst>
            <a:ext uri="{FF2B5EF4-FFF2-40B4-BE49-F238E27FC236}">
              <a16:creationId xmlns:a16="http://schemas.microsoft.com/office/drawing/2014/main" id="{8304723F-C182-4457-98EE-4EA8F253945F}"/>
            </a:ext>
          </a:extLst>
        </xdr:cNvPr>
        <xdr:cNvCxnSpPr/>
      </xdr:nvCxnSpPr>
      <xdr:spPr>
        <a:xfrm>
          <a:off x="1576705" y="6005013"/>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103" name="n_1aveValue有形固定資産減価償却率">
          <a:extLst>
            <a:ext uri="{FF2B5EF4-FFF2-40B4-BE49-F238E27FC236}">
              <a16:creationId xmlns:a16="http://schemas.microsoft.com/office/drawing/2014/main" id="{D3AC8507-9B35-4B0C-9E48-4D337EDD1E21}"/>
            </a:ext>
          </a:extLst>
        </xdr:cNvPr>
        <xdr:cNvSpPr txBox="1"/>
      </xdr:nvSpPr>
      <xdr:spPr>
        <a:xfrm>
          <a:off x="339598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aveValue有形固定資産減価償却率">
          <a:extLst>
            <a:ext uri="{FF2B5EF4-FFF2-40B4-BE49-F238E27FC236}">
              <a16:creationId xmlns:a16="http://schemas.microsoft.com/office/drawing/2014/main" id="{DE959913-FCFD-4120-A68A-54962964D3E5}"/>
            </a:ext>
          </a:extLst>
        </xdr:cNvPr>
        <xdr:cNvSpPr txBox="1"/>
      </xdr:nvSpPr>
      <xdr:spPr>
        <a:xfrm>
          <a:off x="2738129" y="557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5" name="n_3aveValue有形固定資産減価償却率">
          <a:extLst>
            <a:ext uri="{FF2B5EF4-FFF2-40B4-BE49-F238E27FC236}">
              <a16:creationId xmlns:a16="http://schemas.microsoft.com/office/drawing/2014/main" id="{1FC01F2C-5EB6-4C4E-A588-C9A703915322}"/>
            </a:ext>
          </a:extLst>
        </xdr:cNvPr>
        <xdr:cNvSpPr txBox="1"/>
      </xdr:nvSpPr>
      <xdr:spPr>
        <a:xfrm>
          <a:off x="2067569" y="5537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6" name="n_4aveValue有形固定資産減価償却率">
          <a:extLst>
            <a:ext uri="{FF2B5EF4-FFF2-40B4-BE49-F238E27FC236}">
              <a16:creationId xmlns:a16="http://schemas.microsoft.com/office/drawing/2014/main" id="{5FA273ED-289D-4B15-81A1-3381A518FCA3}"/>
            </a:ext>
          </a:extLst>
        </xdr:cNvPr>
        <xdr:cNvSpPr txBox="1"/>
      </xdr:nvSpPr>
      <xdr:spPr>
        <a:xfrm>
          <a:off x="1397009" y="5546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126745</xdr:rowOff>
    </xdr:from>
    <xdr:ext cx="405111" cy="259045"/>
    <xdr:sp macro="" textlink="">
      <xdr:nvSpPr>
        <xdr:cNvPr id="107" name="n_1mainValue有形固定資産減価償却率">
          <a:extLst>
            <a:ext uri="{FF2B5EF4-FFF2-40B4-BE49-F238E27FC236}">
              <a16:creationId xmlns:a16="http://schemas.microsoft.com/office/drawing/2014/main" id="{A01BB663-3BDB-433D-99BE-80AD507DECC2}"/>
            </a:ext>
          </a:extLst>
        </xdr:cNvPr>
        <xdr:cNvSpPr txBox="1"/>
      </xdr:nvSpPr>
      <xdr:spPr>
        <a:xfrm>
          <a:off x="3395989" y="6093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1559</xdr:rowOff>
    </xdr:from>
    <xdr:ext cx="405111" cy="259045"/>
    <xdr:sp macro="" textlink="">
      <xdr:nvSpPr>
        <xdr:cNvPr id="108" name="n_2mainValue有形固定資産減価償却率">
          <a:extLst>
            <a:ext uri="{FF2B5EF4-FFF2-40B4-BE49-F238E27FC236}">
              <a16:creationId xmlns:a16="http://schemas.microsoft.com/office/drawing/2014/main" id="{E84DE172-D944-4CE4-AE78-5F1497EA15CC}"/>
            </a:ext>
          </a:extLst>
        </xdr:cNvPr>
        <xdr:cNvSpPr txBox="1"/>
      </xdr:nvSpPr>
      <xdr:spPr>
        <a:xfrm>
          <a:off x="2738129" y="6135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123660</xdr:rowOff>
    </xdr:from>
    <xdr:ext cx="405111" cy="259045"/>
    <xdr:sp macro="" textlink="">
      <xdr:nvSpPr>
        <xdr:cNvPr id="109" name="n_3mainValue有形固定資産減価償却率">
          <a:extLst>
            <a:ext uri="{FF2B5EF4-FFF2-40B4-BE49-F238E27FC236}">
              <a16:creationId xmlns:a16="http://schemas.microsoft.com/office/drawing/2014/main" id="{A67CC114-5CAF-49B5-9303-28A369E8B6E1}"/>
            </a:ext>
          </a:extLst>
        </xdr:cNvPr>
        <xdr:cNvSpPr txBox="1"/>
      </xdr:nvSpPr>
      <xdr:spPr>
        <a:xfrm>
          <a:off x="2067569" y="6090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80480</xdr:rowOff>
    </xdr:from>
    <xdr:ext cx="405111" cy="259045"/>
    <xdr:sp macro="" textlink="">
      <xdr:nvSpPr>
        <xdr:cNvPr id="110" name="n_4mainValue有形固定資産減価償却率">
          <a:extLst>
            <a:ext uri="{FF2B5EF4-FFF2-40B4-BE49-F238E27FC236}">
              <a16:creationId xmlns:a16="http://schemas.microsoft.com/office/drawing/2014/main" id="{33F0353C-8B9E-488D-8775-57CAE8D361C3}"/>
            </a:ext>
          </a:extLst>
        </xdr:cNvPr>
        <xdr:cNvSpPr txBox="1"/>
      </xdr:nvSpPr>
      <xdr:spPr>
        <a:xfrm>
          <a:off x="1397009" y="6046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392602C-61D5-4F04-802D-490D262E5EAB}"/>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A43E6D8C-F732-4CE7-8AA6-7D58F93F8632}"/>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41FA803B-3384-4648-8062-BC852434168D}"/>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[ 183.5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F05BF558-087A-49F7-A6B0-578D4C277AF2}"/>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5568241A-2BD0-4B78-A3B5-F30D0BFBD55D}"/>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F3EF2380-3BBB-4406-A385-F0CA3AF52EB7}"/>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B51C8C0-4565-44CE-A0CA-A80AA15282EB}"/>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AD6B57F-1C32-4E98-BFF2-28891832F71C}"/>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53E3B878-A039-4349-AEC7-345C99D4B96D}"/>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93250F47-7067-4DED-AF6B-3C7CE589968D}"/>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9EB6ECCF-35F9-42BC-9130-08CA6081E9C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B49A192-1399-4351-B5E8-944E0BAFB005}"/>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1992039-6EB2-462A-B7ED-B8A3E7E56BE1}"/>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00"/>
            <a:t>　債務償還費率は、令和元年度から令和</a:t>
          </a:r>
          <a:r>
            <a:rPr lang="en-US" altLang="ja-JP" sz="1000"/>
            <a:t>4</a:t>
          </a:r>
          <a:r>
            <a:rPr lang="ja-JP" altLang="en-US" sz="1000"/>
            <a:t>年度まで減少傾向にあったものの、令和</a:t>
          </a:r>
          <a:r>
            <a:rPr lang="en-US" altLang="ja-JP" sz="1000"/>
            <a:t>5</a:t>
          </a:r>
          <a:r>
            <a:rPr lang="ja-JP" altLang="en-US" sz="1000"/>
            <a:t>年度に続き令和</a:t>
          </a:r>
          <a:r>
            <a:rPr lang="en-US" altLang="ja-JP" sz="1000"/>
            <a:t>6</a:t>
          </a:r>
          <a:r>
            <a:rPr lang="ja-JP" altLang="en-US" sz="1000"/>
            <a:t>年度も増加した。これは、将来負担額から充当可能財源を差し引いた額が減少した一方、経常一般財源等から経常経費充当財源等を差し引いた額がそれ以上の割合で減少したことによるものである。今後は、公共施設の更新等に伴う地方債発行額の増加が見込まれることから、地方債及び公債費の動向に留意する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41523FCF-E2C8-49AC-8CEA-EB65560D1E9F}"/>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F887F5E0-74B0-42F6-915D-6AA60E071E6C}"/>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FD469112-0F2C-40D3-B29D-AA049F73797C}"/>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1B00F8C5-0EC8-4810-ACE1-75958A3B5DE5}"/>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AEB2BDF1-02B0-4BFE-98F8-9362B8F4F992}"/>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FD8E14D2-F2D7-48E5-8A0C-11AEDD66E5B1}"/>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85B051B3-CD2B-41FB-B7A1-88BB7D2A3D29}"/>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E242EE6F-6A7B-4AEC-BB2B-6B193889E94D}"/>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B0DA093-006E-4475-BDB1-259AA75D79D7}"/>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C310E0FB-E157-4C93-992D-F6CDDCCAC553}"/>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A8407CD4-3CA0-4F0A-AC68-BA83B867E595}"/>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D8E32F57-AE3A-42E3-BF39-17A973D3819B}"/>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0C8D9D55-5290-4589-9128-B152969EA68E}"/>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87A74B5C-CC9F-47A3-99AD-D691F4B35891}"/>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B3E6AB57-0090-44C3-AEE4-FAE6BD42CA70}"/>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806B5D61-741A-49F5-AD74-71E8809D0AA8}"/>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5CD5741B-59E5-4AEC-8713-2149C91227F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5B38AC03-8D34-4975-9781-448EDDBD9FB3}"/>
            </a:ext>
          </a:extLst>
        </xdr:cNvPr>
        <xdr:cNvCxnSpPr/>
      </xdr:nvCxnSpPr>
      <xdr:spPr>
        <a:xfrm flipV="1">
          <a:off x="13027660" y="516046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2AFC8893-3B8A-4B2E-BC7E-046E430221EF}"/>
            </a:ext>
          </a:extLst>
        </xdr:cNvPr>
        <xdr:cNvSpPr txBox="1"/>
      </xdr:nvSpPr>
      <xdr:spPr>
        <a:xfrm>
          <a:off x="13080365" y="65866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C3030F54-E3CA-4CF3-9640-E7BBEDD45934}"/>
            </a:ext>
          </a:extLst>
        </xdr:cNvPr>
        <xdr:cNvCxnSpPr/>
      </xdr:nvCxnSpPr>
      <xdr:spPr>
        <a:xfrm>
          <a:off x="12963525" y="658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9B78645C-0019-41B4-B8F5-30A128C112AE}"/>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F3DBD0B1-3C22-4459-9D57-EE987D5D436E}"/>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A73A07E3-94A1-42BD-8393-D3EFE2E8E35D}"/>
            </a:ext>
          </a:extLst>
        </xdr:cNvPr>
        <xdr:cNvSpPr txBox="1"/>
      </xdr:nvSpPr>
      <xdr:spPr>
        <a:xfrm>
          <a:off x="13080365" y="55347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4EF298AD-3DE7-42D5-8A75-108736901006}"/>
            </a:ext>
          </a:extLst>
        </xdr:cNvPr>
        <xdr:cNvSpPr/>
      </xdr:nvSpPr>
      <xdr:spPr>
        <a:xfrm>
          <a:off x="13001625" y="55563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DBE21B50-A46B-4F62-8530-47663FEAA351}"/>
            </a:ext>
          </a:extLst>
        </xdr:cNvPr>
        <xdr:cNvSpPr/>
      </xdr:nvSpPr>
      <xdr:spPr>
        <a:xfrm>
          <a:off x="12359005" y="5559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52D58189-6001-49DD-AB02-F2F61059F0D5}"/>
            </a:ext>
          </a:extLst>
        </xdr:cNvPr>
        <xdr:cNvSpPr/>
      </xdr:nvSpPr>
      <xdr:spPr>
        <a:xfrm>
          <a:off x="11688445" y="5563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1D5F8AFC-593C-4218-9138-20F87072DC11}"/>
            </a:ext>
          </a:extLst>
        </xdr:cNvPr>
        <xdr:cNvSpPr/>
      </xdr:nvSpPr>
      <xdr:spPr>
        <a:xfrm>
          <a:off x="11017885" y="552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858253F2-2B3F-4B65-BAAF-968BAEBB3C49}"/>
            </a:ext>
          </a:extLst>
        </xdr:cNvPr>
        <xdr:cNvSpPr/>
      </xdr:nvSpPr>
      <xdr:spPr>
        <a:xfrm>
          <a:off x="10347325" y="566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4253A7-9917-44A8-99D6-0BDB96679341}"/>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A32B55B-9D5A-45CD-9C64-431906004F1D}"/>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135861F6-4063-4AFD-BA47-0B614FA67AB6}"/>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950E659-4DF1-4D7B-AEB2-B0AAAD334EC4}"/>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7B72B920-E372-4697-A362-50496AEE3A92}"/>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170059</xdr:rowOff>
    </xdr:from>
    <xdr:to>
      <xdr:col>76</xdr:col>
      <xdr:colOff>73025</xdr:colOff>
      <xdr:row>27</xdr:row>
      <xdr:rowOff>100209</xdr:rowOff>
    </xdr:to>
    <xdr:sp macro="" textlink="">
      <xdr:nvSpPr>
        <xdr:cNvPr id="157" name="楕円 156">
          <a:extLst>
            <a:ext uri="{FF2B5EF4-FFF2-40B4-BE49-F238E27FC236}">
              <a16:creationId xmlns:a16="http://schemas.microsoft.com/office/drawing/2014/main" id="{49987862-99B0-4771-A6C3-F6248403D048}"/>
            </a:ext>
          </a:extLst>
        </xdr:cNvPr>
        <xdr:cNvSpPr/>
      </xdr:nvSpPr>
      <xdr:spPr>
        <a:xfrm>
          <a:off x="13001625" y="52983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21486</xdr:rowOff>
    </xdr:from>
    <xdr:ext cx="469744" cy="259045"/>
    <xdr:sp macro="" textlink="">
      <xdr:nvSpPr>
        <xdr:cNvPr id="158" name="債務償還比率該当値テキスト">
          <a:extLst>
            <a:ext uri="{FF2B5EF4-FFF2-40B4-BE49-F238E27FC236}">
              <a16:creationId xmlns:a16="http://schemas.microsoft.com/office/drawing/2014/main" id="{5B328F95-5BD6-45A3-ACDB-B6F54984C37C}"/>
            </a:ext>
          </a:extLst>
        </xdr:cNvPr>
        <xdr:cNvSpPr txBox="1"/>
      </xdr:nvSpPr>
      <xdr:spPr>
        <a:xfrm>
          <a:off x="13080365" y="514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138599</xdr:rowOff>
    </xdr:from>
    <xdr:to>
      <xdr:col>72</xdr:col>
      <xdr:colOff>123825</xdr:colOff>
      <xdr:row>27</xdr:row>
      <xdr:rowOff>68749</xdr:rowOff>
    </xdr:to>
    <xdr:sp macro="" textlink="">
      <xdr:nvSpPr>
        <xdr:cNvPr id="159" name="楕円 158">
          <a:extLst>
            <a:ext uri="{FF2B5EF4-FFF2-40B4-BE49-F238E27FC236}">
              <a16:creationId xmlns:a16="http://schemas.microsoft.com/office/drawing/2014/main" id="{45E034ED-AEB6-4F1D-A6EC-F89C71840AE3}"/>
            </a:ext>
          </a:extLst>
        </xdr:cNvPr>
        <xdr:cNvSpPr/>
      </xdr:nvSpPr>
      <xdr:spPr>
        <a:xfrm>
          <a:off x="12359005" y="52668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17949</xdr:rowOff>
    </xdr:from>
    <xdr:to>
      <xdr:col>76</xdr:col>
      <xdr:colOff>22225</xdr:colOff>
      <xdr:row>27</xdr:row>
      <xdr:rowOff>49409</xdr:rowOff>
    </xdr:to>
    <xdr:cxnSp macro="">
      <xdr:nvCxnSpPr>
        <xdr:cNvPr id="160" name="直線コネクタ 159">
          <a:extLst>
            <a:ext uri="{FF2B5EF4-FFF2-40B4-BE49-F238E27FC236}">
              <a16:creationId xmlns:a16="http://schemas.microsoft.com/office/drawing/2014/main" id="{FA891054-9515-4D7A-ADDD-5730DBB979B5}"/>
            </a:ext>
          </a:extLst>
        </xdr:cNvPr>
        <xdr:cNvCxnSpPr/>
      </xdr:nvCxnSpPr>
      <xdr:spPr>
        <a:xfrm>
          <a:off x="12409805" y="5313849"/>
          <a:ext cx="619760" cy="3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122253</xdr:rowOff>
    </xdr:from>
    <xdr:to>
      <xdr:col>68</xdr:col>
      <xdr:colOff>123825</xdr:colOff>
      <xdr:row>27</xdr:row>
      <xdr:rowOff>52403</xdr:rowOff>
    </xdr:to>
    <xdr:sp macro="" textlink="">
      <xdr:nvSpPr>
        <xdr:cNvPr id="161" name="楕円 160">
          <a:extLst>
            <a:ext uri="{FF2B5EF4-FFF2-40B4-BE49-F238E27FC236}">
              <a16:creationId xmlns:a16="http://schemas.microsoft.com/office/drawing/2014/main" id="{62125927-0F77-4526-A1CD-78D06E07DE4B}"/>
            </a:ext>
          </a:extLst>
        </xdr:cNvPr>
        <xdr:cNvSpPr/>
      </xdr:nvSpPr>
      <xdr:spPr>
        <a:xfrm>
          <a:off x="11688445" y="52505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1603</xdr:rowOff>
    </xdr:from>
    <xdr:to>
      <xdr:col>72</xdr:col>
      <xdr:colOff>73025</xdr:colOff>
      <xdr:row>27</xdr:row>
      <xdr:rowOff>17949</xdr:rowOff>
    </xdr:to>
    <xdr:cxnSp macro="">
      <xdr:nvCxnSpPr>
        <xdr:cNvPr id="162" name="直線コネクタ 161">
          <a:extLst>
            <a:ext uri="{FF2B5EF4-FFF2-40B4-BE49-F238E27FC236}">
              <a16:creationId xmlns:a16="http://schemas.microsoft.com/office/drawing/2014/main" id="{62C7E198-B27B-4A08-A002-2F3A456391B7}"/>
            </a:ext>
          </a:extLst>
        </xdr:cNvPr>
        <xdr:cNvCxnSpPr/>
      </xdr:nvCxnSpPr>
      <xdr:spPr>
        <a:xfrm>
          <a:off x="11739245" y="5297503"/>
          <a:ext cx="670560" cy="1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160601</xdr:rowOff>
    </xdr:from>
    <xdr:to>
      <xdr:col>64</xdr:col>
      <xdr:colOff>123825</xdr:colOff>
      <xdr:row>27</xdr:row>
      <xdr:rowOff>90751</xdr:rowOff>
    </xdr:to>
    <xdr:sp macro="" textlink="">
      <xdr:nvSpPr>
        <xdr:cNvPr id="163" name="楕円 162">
          <a:extLst>
            <a:ext uri="{FF2B5EF4-FFF2-40B4-BE49-F238E27FC236}">
              <a16:creationId xmlns:a16="http://schemas.microsoft.com/office/drawing/2014/main" id="{8210B64B-D743-4608-9120-EE1571A0D549}"/>
            </a:ext>
          </a:extLst>
        </xdr:cNvPr>
        <xdr:cNvSpPr/>
      </xdr:nvSpPr>
      <xdr:spPr>
        <a:xfrm>
          <a:off x="11017885" y="52888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1603</xdr:rowOff>
    </xdr:from>
    <xdr:to>
      <xdr:col>68</xdr:col>
      <xdr:colOff>73025</xdr:colOff>
      <xdr:row>27</xdr:row>
      <xdr:rowOff>39951</xdr:rowOff>
    </xdr:to>
    <xdr:cxnSp macro="">
      <xdr:nvCxnSpPr>
        <xdr:cNvPr id="164" name="直線コネクタ 163">
          <a:extLst>
            <a:ext uri="{FF2B5EF4-FFF2-40B4-BE49-F238E27FC236}">
              <a16:creationId xmlns:a16="http://schemas.microsoft.com/office/drawing/2014/main" id="{7A64AF56-1784-4E8A-92C5-597C56F520FB}"/>
            </a:ext>
          </a:extLst>
        </xdr:cNvPr>
        <xdr:cNvCxnSpPr/>
      </xdr:nvCxnSpPr>
      <xdr:spPr>
        <a:xfrm flipV="1">
          <a:off x="11068685" y="5297503"/>
          <a:ext cx="670560" cy="3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84661</xdr:rowOff>
    </xdr:from>
    <xdr:to>
      <xdr:col>60</xdr:col>
      <xdr:colOff>123825</xdr:colOff>
      <xdr:row>28</xdr:row>
      <xdr:rowOff>14811</xdr:rowOff>
    </xdr:to>
    <xdr:sp macro="" textlink="">
      <xdr:nvSpPr>
        <xdr:cNvPr id="165" name="楕円 164">
          <a:extLst>
            <a:ext uri="{FF2B5EF4-FFF2-40B4-BE49-F238E27FC236}">
              <a16:creationId xmlns:a16="http://schemas.microsoft.com/office/drawing/2014/main" id="{9F70EC71-59FE-497F-B014-0B648743725F}"/>
            </a:ext>
          </a:extLst>
        </xdr:cNvPr>
        <xdr:cNvSpPr/>
      </xdr:nvSpPr>
      <xdr:spPr>
        <a:xfrm>
          <a:off x="10347325" y="5380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39951</xdr:rowOff>
    </xdr:from>
    <xdr:to>
      <xdr:col>64</xdr:col>
      <xdr:colOff>73025</xdr:colOff>
      <xdr:row>27</xdr:row>
      <xdr:rowOff>135461</xdr:rowOff>
    </xdr:to>
    <xdr:cxnSp macro="">
      <xdr:nvCxnSpPr>
        <xdr:cNvPr id="166" name="直線コネクタ 165">
          <a:extLst>
            <a:ext uri="{FF2B5EF4-FFF2-40B4-BE49-F238E27FC236}">
              <a16:creationId xmlns:a16="http://schemas.microsoft.com/office/drawing/2014/main" id="{CBE67AC2-8355-44EE-AE2A-587FA2767547}"/>
            </a:ext>
          </a:extLst>
        </xdr:cNvPr>
        <xdr:cNvCxnSpPr/>
      </xdr:nvCxnSpPr>
      <xdr:spPr>
        <a:xfrm flipV="1">
          <a:off x="10398125" y="5335851"/>
          <a:ext cx="670560" cy="9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92224DAE-E37D-4D62-B947-9D6980102EE7}"/>
            </a:ext>
          </a:extLst>
        </xdr:cNvPr>
        <xdr:cNvSpPr txBox="1"/>
      </xdr:nvSpPr>
      <xdr:spPr>
        <a:xfrm>
          <a:off x="12185092" y="564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D30F941D-C294-427E-866E-BCF17E93C6CA}"/>
            </a:ext>
          </a:extLst>
        </xdr:cNvPr>
        <xdr:cNvSpPr txBox="1"/>
      </xdr:nvSpPr>
      <xdr:spPr>
        <a:xfrm>
          <a:off x="11527232" y="565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37B938A2-A392-456F-ACED-015C575F15C2}"/>
            </a:ext>
          </a:extLst>
        </xdr:cNvPr>
        <xdr:cNvSpPr txBox="1"/>
      </xdr:nvSpPr>
      <xdr:spPr>
        <a:xfrm>
          <a:off x="10856672" y="561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1CE527B0-49F3-4657-B6EB-68E730F5D516}"/>
            </a:ext>
          </a:extLst>
        </xdr:cNvPr>
        <xdr:cNvSpPr txBox="1"/>
      </xdr:nvSpPr>
      <xdr:spPr>
        <a:xfrm>
          <a:off x="10186112" y="576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85276</xdr:rowOff>
    </xdr:from>
    <xdr:ext cx="469744" cy="259045"/>
    <xdr:sp macro="" textlink="">
      <xdr:nvSpPr>
        <xdr:cNvPr id="171" name="n_1mainValue債務償還比率">
          <a:extLst>
            <a:ext uri="{FF2B5EF4-FFF2-40B4-BE49-F238E27FC236}">
              <a16:creationId xmlns:a16="http://schemas.microsoft.com/office/drawing/2014/main" id="{EDB2998D-9E3F-4B06-83B4-8589EF5A2F4A}"/>
            </a:ext>
          </a:extLst>
        </xdr:cNvPr>
        <xdr:cNvSpPr txBox="1"/>
      </xdr:nvSpPr>
      <xdr:spPr>
        <a:xfrm>
          <a:off x="12185092" y="504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68930</xdr:rowOff>
    </xdr:from>
    <xdr:ext cx="469744" cy="259045"/>
    <xdr:sp macro="" textlink="">
      <xdr:nvSpPr>
        <xdr:cNvPr id="172" name="n_2mainValue債務償還比率">
          <a:extLst>
            <a:ext uri="{FF2B5EF4-FFF2-40B4-BE49-F238E27FC236}">
              <a16:creationId xmlns:a16="http://schemas.microsoft.com/office/drawing/2014/main" id="{5FE50FC3-89B3-4CB5-85FD-05AB89394672}"/>
            </a:ext>
          </a:extLst>
        </xdr:cNvPr>
        <xdr:cNvSpPr txBox="1"/>
      </xdr:nvSpPr>
      <xdr:spPr>
        <a:xfrm>
          <a:off x="11527232" y="5029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107278</xdr:rowOff>
    </xdr:from>
    <xdr:ext cx="469744" cy="259045"/>
    <xdr:sp macro="" textlink="">
      <xdr:nvSpPr>
        <xdr:cNvPr id="173" name="n_3mainValue債務償還比率">
          <a:extLst>
            <a:ext uri="{FF2B5EF4-FFF2-40B4-BE49-F238E27FC236}">
              <a16:creationId xmlns:a16="http://schemas.microsoft.com/office/drawing/2014/main" id="{EEB0CAD2-2054-4EA9-8976-57C0F66E3F0E}"/>
            </a:ext>
          </a:extLst>
        </xdr:cNvPr>
        <xdr:cNvSpPr txBox="1"/>
      </xdr:nvSpPr>
      <xdr:spPr>
        <a:xfrm>
          <a:off x="10856672" y="506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31338</xdr:rowOff>
    </xdr:from>
    <xdr:ext cx="469744" cy="259045"/>
    <xdr:sp macro="" textlink="">
      <xdr:nvSpPr>
        <xdr:cNvPr id="174" name="n_4mainValue債務償還比率">
          <a:extLst>
            <a:ext uri="{FF2B5EF4-FFF2-40B4-BE49-F238E27FC236}">
              <a16:creationId xmlns:a16="http://schemas.microsoft.com/office/drawing/2014/main" id="{A472FD52-C467-4B9D-ADD7-3720F54180FE}"/>
            </a:ext>
          </a:extLst>
        </xdr:cNvPr>
        <xdr:cNvSpPr txBox="1"/>
      </xdr:nvSpPr>
      <xdr:spPr>
        <a:xfrm>
          <a:off x="10186112" y="5159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28E4B93C-FEC2-4EC3-963D-44BC94C1429B}"/>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40279472-EEFA-4638-B4FF-B05D76AEA841}"/>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C1EC2ADE-9F14-4725-8B0C-1045C00B093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1041A880-51D3-4D8C-A5DF-76E43A014567}"/>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03B81A70-40F1-4048-B36C-DC9CCA3EF234}"/>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4D67D1AA-15B7-4214-B32F-B9826FB3A78D}"/>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13F188-F1F0-43C2-BBD8-521F4AA159A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1035D8B-7C66-472A-A543-565754E1E64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465B492-094B-44F2-B6D6-29AEC65C157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B5C60A9-05AE-4919-AA71-B75C5644888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神奈川県寒川町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1A2D24D-54FE-4E24-A350-2AD08287C62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C6ED53B-DCB5-4B7A-86BF-0D3F5A81C12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D5327B3-98C1-4A51-AA37-F81E9AB6FAC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AA6E24A-EFD0-4CB5-9BF1-46E0D9212E4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EE2D72A-17B9-4FE1-BCC1-E549F374ABAC}"/>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CAB7DD1-A005-45EA-9FEE-CE21417BE1D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48,997
47,697
13.34
21,909,065
20,371,441
1,445,752
10,910,585
7,187,909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1996708-F7E2-47DE-BA90-5DCC00E1695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DE305C-3D5B-4FDF-B363-010BBD5302C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0B299B-1529-44A8-887A-E1E36BDAE1C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8912D8B-19D6-4CD9-8C01-17DE8862EF6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6C699A7-FB55-4425-8964-671023276EF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5DD67C7-E862-4B57-BE52-404598531A4C}"/>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22ED7EA-D4C7-41A0-9866-E66FCC0EE4B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0E5FBBA-6D91-41ED-AA68-E8964F96771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79BEB2F-1DC4-4E81-A067-02FF07F3534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ECEAF50-9FFE-46B7-B1F1-AC9FE2FC7E9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ED8BAC3-3EAA-4052-8DC2-F27A0BC2B74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70BAC09-E6CD-4E67-8BA5-BDB73363428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C3BFA1-6E97-4CA7-AB8F-3E642F0DCF4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EE74696-7B29-40F7-866F-133D5CFD075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455461B-D8DE-4457-9123-C07AB620105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771D104-EBA2-4DD5-8E9E-745B5AA1E80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F251EB2-E31B-442E-B4B9-E22745BCC6A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FA13628-5FBF-4745-A8E5-35A599443A7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444B5B6-8AA7-40FE-AC03-6321103EADC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8064F18-AC64-48A3-BA98-22BF8BC1E80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8ADC505-D9EF-446E-9573-3B00EB45E79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B96D59B-B0B6-488F-A1AC-B06DCA745F4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E62C6B-608C-40CB-8DE9-A1A4C644AAF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AB0423-1FDF-4CD1-BB60-971001D1F1A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71552E-08AB-4408-AB0B-6408D94F997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E3E6D83-4A41-479A-8B09-D69A74E3471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673F81A-8C42-4478-95F9-147F5A219F6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5E211AA-9AE3-4110-A9CA-1EC9ED891D13}"/>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723DAE0-8D40-469C-8682-5FC86FDD292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86AC18F-804A-447A-9E05-08B84104C97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17F53AE-D981-444F-8B53-0BBF7AD563B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2B7C89B-8895-4638-BE3D-43F3C32D8B6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DAF9783-997E-4223-9C1C-97407A4B96CE}"/>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A0711F6-20D1-4D5D-AC35-6433EC7BC82F}"/>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3BEECB5-4DB4-4942-B02C-4FF690D0E12D}"/>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49A665C-CE17-4BAD-9C64-FFB712185A70}"/>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36C1A5F-B798-4109-8827-BEEB71F6D7E1}"/>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BC37458-1950-4948-91C8-2A6537534FA5}"/>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B2F6376-5B8C-4191-B1F8-95AF8078E436}"/>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97605A6-CCFB-4398-8429-F880C9C6A2EA}"/>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C855562-CFB4-4AAA-9D3C-EF339955209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737E329-45D6-437C-B930-B2AFCE30B82D}"/>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9997A13-B43C-42CD-A969-820AC728BA82}"/>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9B72EB46-7BB8-4CB6-9373-A048BA1538BF}"/>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9A56835A-B94A-40ED-BA84-17EF48C31A4A}"/>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23F41118-8764-4D12-A942-A0716A675D17}"/>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8DB465F9-B6AD-4631-B92F-2D46760D569D}"/>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53489210-48B7-4A68-BBAF-6567426D3420}"/>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973AB08E-381C-46E8-98A6-F17EECEBE941}"/>
            </a:ext>
          </a:extLst>
        </xdr:cNvPr>
        <xdr:cNvSpPr txBox="1"/>
      </xdr:nvSpPr>
      <xdr:spPr>
        <a:xfrm>
          <a:off x="4124960" y="622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5C2D66D-EB80-4FE4-A2C1-ABC0E3B4B24C}"/>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4A0C5526-4D11-4F8A-9B56-68EE65FF59C2}"/>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11CF20F3-C668-4009-B3F0-4607ACD2BE32}"/>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EEE40EB-1876-4E41-A644-BE24DE099CC4}"/>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8D2CCBB4-831D-4ADB-A595-6A888C4DE3DE}"/>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292EB9B-BA62-4746-8B06-59F587DDC46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433E500-7342-4AEB-8268-41EDE30B2FA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F20D61A-5EA3-407E-A0CB-D497FC40CA7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6FDF72B-0DBD-4BFA-95F8-2C8D735EC4E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F7B14AB-82B8-4102-B181-B4042114614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45974</xdr:rowOff>
    </xdr:from>
    <xdr:to>
      <xdr:col>24</xdr:col>
      <xdr:colOff>114300</xdr:colOff>
      <xdr:row>36</xdr:row>
      <xdr:rowOff>147574</xdr:rowOff>
    </xdr:to>
    <xdr:sp macro="" textlink="">
      <xdr:nvSpPr>
        <xdr:cNvPr id="71" name="楕円 70">
          <a:extLst>
            <a:ext uri="{FF2B5EF4-FFF2-40B4-BE49-F238E27FC236}">
              <a16:creationId xmlns:a16="http://schemas.microsoft.com/office/drawing/2014/main" id="{7E046C66-5E93-449A-93BC-8A052A6AB180}"/>
            </a:ext>
          </a:extLst>
        </xdr:cNvPr>
        <xdr:cNvSpPr/>
      </xdr:nvSpPr>
      <xdr:spPr>
        <a:xfrm>
          <a:off x="4036060" y="60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68851</xdr:rowOff>
    </xdr:from>
    <xdr:ext cx="405111" cy="259045"/>
    <xdr:sp macro="" textlink="">
      <xdr:nvSpPr>
        <xdr:cNvPr id="72" name="【道路】&#10;有形固定資産減価償却率該当値テキスト">
          <a:extLst>
            <a:ext uri="{FF2B5EF4-FFF2-40B4-BE49-F238E27FC236}">
              <a16:creationId xmlns:a16="http://schemas.microsoft.com/office/drawing/2014/main" id="{897F18F3-5C93-43C3-A07F-95D673DE80D2}"/>
            </a:ext>
          </a:extLst>
        </xdr:cNvPr>
        <xdr:cNvSpPr txBox="1"/>
      </xdr:nvSpPr>
      <xdr:spPr>
        <a:xfrm>
          <a:off x="4124960" y="593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16256</xdr:rowOff>
    </xdr:from>
    <xdr:to>
      <xdr:col>20</xdr:col>
      <xdr:colOff>38100</xdr:colOff>
      <xdr:row>36</xdr:row>
      <xdr:rowOff>117856</xdr:rowOff>
    </xdr:to>
    <xdr:sp macro="" textlink="">
      <xdr:nvSpPr>
        <xdr:cNvPr id="73" name="楕円 72">
          <a:extLst>
            <a:ext uri="{FF2B5EF4-FFF2-40B4-BE49-F238E27FC236}">
              <a16:creationId xmlns:a16="http://schemas.microsoft.com/office/drawing/2014/main" id="{E8B51668-7616-4EBE-BCDC-0EEE17C43FE3}"/>
            </a:ext>
          </a:extLst>
        </xdr:cNvPr>
        <xdr:cNvSpPr/>
      </xdr:nvSpPr>
      <xdr:spPr>
        <a:xfrm>
          <a:off x="3312160" y="60512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67056</xdr:rowOff>
    </xdr:from>
    <xdr:to>
      <xdr:col>24</xdr:col>
      <xdr:colOff>63500</xdr:colOff>
      <xdr:row>36</xdr:row>
      <xdr:rowOff>96774</xdr:rowOff>
    </xdr:to>
    <xdr:cxnSp macro="">
      <xdr:nvCxnSpPr>
        <xdr:cNvPr id="74" name="直線コネクタ 73">
          <a:extLst>
            <a:ext uri="{FF2B5EF4-FFF2-40B4-BE49-F238E27FC236}">
              <a16:creationId xmlns:a16="http://schemas.microsoft.com/office/drawing/2014/main" id="{776F4B83-3BBB-4686-8CF7-0B8F5BA367A1}"/>
            </a:ext>
          </a:extLst>
        </xdr:cNvPr>
        <xdr:cNvCxnSpPr/>
      </xdr:nvCxnSpPr>
      <xdr:spPr>
        <a:xfrm>
          <a:off x="3355340" y="6102096"/>
          <a:ext cx="73152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162560</xdr:rowOff>
    </xdr:from>
    <xdr:to>
      <xdr:col>15</xdr:col>
      <xdr:colOff>101600</xdr:colOff>
      <xdr:row>36</xdr:row>
      <xdr:rowOff>92710</xdr:rowOff>
    </xdr:to>
    <xdr:sp macro="" textlink="">
      <xdr:nvSpPr>
        <xdr:cNvPr id="75" name="楕円 74">
          <a:extLst>
            <a:ext uri="{FF2B5EF4-FFF2-40B4-BE49-F238E27FC236}">
              <a16:creationId xmlns:a16="http://schemas.microsoft.com/office/drawing/2014/main" id="{FF1A6153-444A-43C1-95A4-F1D2951078BF}"/>
            </a:ext>
          </a:extLst>
        </xdr:cNvPr>
        <xdr:cNvSpPr/>
      </xdr:nvSpPr>
      <xdr:spPr>
        <a:xfrm>
          <a:off x="2514600" y="6029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41910</xdr:rowOff>
    </xdr:from>
    <xdr:to>
      <xdr:col>19</xdr:col>
      <xdr:colOff>177800</xdr:colOff>
      <xdr:row>36</xdr:row>
      <xdr:rowOff>67056</xdr:rowOff>
    </xdr:to>
    <xdr:cxnSp macro="">
      <xdr:nvCxnSpPr>
        <xdr:cNvPr id="76" name="直線コネクタ 75">
          <a:extLst>
            <a:ext uri="{FF2B5EF4-FFF2-40B4-BE49-F238E27FC236}">
              <a16:creationId xmlns:a16="http://schemas.microsoft.com/office/drawing/2014/main" id="{9BD34AB8-CA28-4783-B6C9-B5615955012A}"/>
            </a:ext>
          </a:extLst>
        </xdr:cNvPr>
        <xdr:cNvCxnSpPr/>
      </xdr:nvCxnSpPr>
      <xdr:spPr>
        <a:xfrm>
          <a:off x="2565400" y="6076950"/>
          <a:ext cx="78994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139700</xdr:rowOff>
    </xdr:from>
    <xdr:to>
      <xdr:col>10</xdr:col>
      <xdr:colOff>165100</xdr:colOff>
      <xdr:row>36</xdr:row>
      <xdr:rowOff>69850</xdr:rowOff>
    </xdr:to>
    <xdr:sp macro="" textlink="">
      <xdr:nvSpPr>
        <xdr:cNvPr id="77" name="楕円 76">
          <a:extLst>
            <a:ext uri="{FF2B5EF4-FFF2-40B4-BE49-F238E27FC236}">
              <a16:creationId xmlns:a16="http://schemas.microsoft.com/office/drawing/2014/main" id="{37C8E639-E66E-45F5-96C2-50E91A6274D7}"/>
            </a:ext>
          </a:extLst>
        </xdr:cNvPr>
        <xdr:cNvSpPr/>
      </xdr:nvSpPr>
      <xdr:spPr>
        <a:xfrm>
          <a:off x="1739900" y="6007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19050</xdr:rowOff>
    </xdr:from>
    <xdr:to>
      <xdr:col>15</xdr:col>
      <xdr:colOff>50800</xdr:colOff>
      <xdr:row>36</xdr:row>
      <xdr:rowOff>41910</xdr:rowOff>
    </xdr:to>
    <xdr:cxnSp macro="">
      <xdr:nvCxnSpPr>
        <xdr:cNvPr id="78" name="直線コネクタ 77">
          <a:extLst>
            <a:ext uri="{FF2B5EF4-FFF2-40B4-BE49-F238E27FC236}">
              <a16:creationId xmlns:a16="http://schemas.microsoft.com/office/drawing/2014/main" id="{2E78B8C4-54F6-4B29-A142-74557682AB83}"/>
            </a:ext>
          </a:extLst>
        </xdr:cNvPr>
        <xdr:cNvCxnSpPr/>
      </xdr:nvCxnSpPr>
      <xdr:spPr>
        <a:xfrm>
          <a:off x="1790700" y="605409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105410</xdr:rowOff>
    </xdr:from>
    <xdr:to>
      <xdr:col>6</xdr:col>
      <xdr:colOff>38100</xdr:colOff>
      <xdr:row>36</xdr:row>
      <xdr:rowOff>35560</xdr:rowOff>
    </xdr:to>
    <xdr:sp macro="" textlink="">
      <xdr:nvSpPr>
        <xdr:cNvPr id="79" name="楕円 78">
          <a:extLst>
            <a:ext uri="{FF2B5EF4-FFF2-40B4-BE49-F238E27FC236}">
              <a16:creationId xmlns:a16="http://schemas.microsoft.com/office/drawing/2014/main" id="{525BBC87-7406-43FB-BEFB-A827ECF10FB3}"/>
            </a:ext>
          </a:extLst>
        </xdr:cNvPr>
        <xdr:cNvSpPr/>
      </xdr:nvSpPr>
      <xdr:spPr>
        <a:xfrm>
          <a:off x="965200" y="5972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156210</xdr:rowOff>
    </xdr:from>
    <xdr:to>
      <xdr:col>10</xdr:col>
      <xdr:colOff>114300</xdr:colOff>
      <xdr:row>36</xdr:row>
      <xdr:rowOff>19050</xdr:rowOff>
    </xdr:to>
    <xdr:cxnSp macro="">
      <xdr:nvCxnSpPr>
        <xdr:cNvPr id="80" name="直線コネクタ 79">
          <a:extLst>
            <a:ext uri="{FF2B5EF4-FFF2-40B4-BE49-F238E27FC236}">
              <a16:creationId xmlns:a16="http://schemas.microsoft.com/office/drawing/2014/main" id="{3F33E4FD-7F72-4093-9BB8-483E8D3A2B52}"/>
            </a:ext>
          </a:extLst>
        </xdr:cNvPr>
        <xdr:cNvCxnSpPr/>
      </xdr:nvCxnSpPr>
      <xdr:spPr>
        <a:xfrm>
          <a:off x="1008380" y="602361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5F886308-5DDE-4BE1-8A18-66198FFD2C96}"/>
            </a:ext>
          </a:extLst>
        </xdr:cNvPr>
        <xdr:cNvSpPr txBox="1"/>
      </xdr:nvSpPr>
      <xdr:spPr>
        <a:xfrm>
          <a:off x="317056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9C5ECF75-2ED3-411C-93F1-59E0792509A7}"/>
            </a:ext>
          </a:extLst>
        </xdr:cNvPr>
        <xdr:cNvSpPr txBox="1"/>
      </xdr:nvSpPr>
      <xdr:spPr>
        <a:xfrm>
          <a:off x="23857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0D6DF752-7A36-41C1-940F-108D3B9BB622}"/>
            </a:ext>
          </a:extLst>
        </xdr:cNvPr>
        <xdr:cNvSpPr txBox="1"/>
      </xdr:nvSpPr>
      <xdr:spPr>
        <a:xfrm>
          <a:off x="16110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B382D18A-4D11-4B1C-8B66-F5E6721548FC}"/>
            </a:ext>
          </a:extLst>
        </xdr:cNvPr>
        <xdr:cNvSpPr txBox="1"/>
      </xdr:nvSpPr>
      <xdr:spPr>
        <a:xfrm>
          <a:off x="8363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134383</xdr:rowOff>
    </xdr:from>
    <xdr:ext cx="405111" cy="259045"/>
    <xdr:sp macro="" textlink="">
      <xdr:nvSpPr>
        <xdr:cNvPr id="85" name="n_1mainValue【道路】&#10;有形固定資産減価償却率">
          <a:extLst>
            <a:ext uri="{FF2B5EF4-FFF2-40B4-BE49-F238E27FC236}">
              <a16:creationId xmlns:a16="http://schemas.microsoft.com/office/drawing/2014/main" id="{54AC3BC3-E121-4B60-AAC5-06136F08DEF3}"/>
            </a:ext>
          </a:extLst>
        </xdr:cNvPr>
        <xdr:cNvSpPr txBox="1"/>
      </xdr:nvSpPr>
      <xdr:spPr>
        <a:xfrm>
          <a:off x="3170564" y="583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109237</xdr:rowOff>
    </xdr:from>
    <xdr:ext cx="405111" cy="259045"/>
    <xdr:sp macro="" textlink="">
      <xdr:nvSpPr>
        <xdr:cNvPr id="86" name="n_2mainValue【道路】&#10;有形固定資産減価償却率">
          <a:extLst>
            <a:ext uri="{FF2B5EF4-FFF2-40B4-BE49-F238E27FC236}">
              <a16:creationId xmlns:a16="http://schemas.microsoft.com/office/drawing/2014/main" id="{5D265885-DF77-47E6-9B52-ED5FD0D6B79A}"/>
            </a:ext>
          </a:extLst>
        </xdr:cNvPr>
        <xdr:cNvSpPr txBox="1"/>
      </xdr:nvSpPr>
      <xdr:spPr>
        <a:xfrm>
          <a:off x="238570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86377</xdr:rowOff>
    </xdr:from>
    <xdr:ext cx="405111" cy="259045"/>
    <xdr:sp macro="" textlink="">
      <xdr:nvSpPr>
        <xdr:cNvPr id="87" name="n_3mainValue【道路】&#10;有形固定資産減価償却率">
          <a:extLst>
            <a:ext uri="{FF2B5EF4-FFF2-40B4-BE49-F238E27FC236}">
              <a16:creationId xmlns:a16="http://schemas.microsoft.com/office/drawing/2014/main" id="{87B72E65-86DE-4518-BBA1-98E61C2DC860}"/>
            </a:ext>
          </a:extLst>
        </xdr:cNvPr>
        <xdr:cNvSpPr txBox="1"/>
      </xdr:nvSpPr>
      <xdr:spPr>
        <a:xfrm>
          <a:off x="161100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52087</xdr:rowOff>
    </xdr:from>
    <xdr:ext cx="405111" cy="259045"/>
    <xdr:sp macro="" textlink="">
      <xdr:nvSpPr>
        <xdr:cNvPr id="88" name="n_4mainValue【道路】&#10;有形固定資産減価償却率">
          <a:extLst>
            <a:ext uri="{FF2B5EF4-FFF2-40B4-BE49-F238E27FC236}">
              <a16:creationId xmlns:a16="http://schemas.microsoft.com/office/drawing/2014/main" id="{879D3109-0635-4325-AFA1-5842F0700BBE}"/>
            </a:ext>
          </a:extLst>
        </xdr:cNvPr>
        <xdr:cNvSpPr txBox="1"/>
      </xdr:nvSpPr>
      <xdr:spPr>
        <a:xfrm>
          <a:off x="83630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B4D1F0A-0C85-4648-BB21-35ADC51A2C3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B29D4C3-0DB5-4350-B103-B69E86EAC48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771E752-9075-4C1C-AF2F-798D38F6865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3FCD5A5-E15E-44EF-8031-111CB44BCC4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9399B5F-3CF6-40CE-AEB8-7964A55BF64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655DDEF-7C39-494C-B3D2-0FAC98704B0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A062FC5-75A0-4A94-8685-485159AEF69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1918E93-54B9-4048-B48C-294E1181196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B4BE616-4417-4BC7-AC3D-709F2552BB1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69B5869-5EE6-4367-98C9-1F45400B653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C8CF89E-2528-47E7-A8D6-4E59711AED6E}"/>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8037382-B1D9-486D-B272-19C541F4447C}"/>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1931576-4701-4E0D-9A28-825688144B6B}"/>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65E5DB22-49C9-4292-AD17-EB077A803C95}"/>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BBCB94E-A670-4B9B-ADB7-9EDE1432777E}"/>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587A0701-F4C3-4192-93F9-D02509C1F7DD}"/>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4056DEB-9D86-46F3-857E-E6FACF43E14D}"/>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6F6E686-780E-4556-A001-8D4228F03DED}"/>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92BD162-46BA-4368-A646-41A24B06EF08}"/>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AB286D0-9205-44C8-BEC5-5F63E0E0CD36}"/>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FC03DD1-DA86-4202-98C7-EC7A8A38AAA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AA3EA136-CD82-42E7-BAC2-7B020648E066}"/>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278FE9F-AEBF-4707-AE27-AB8D367DD28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B2FA7FFF-69F3-483D-AB18-7B135CFD7403}"/>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5588B34C-538D-4BF4-AE0A-8B6F27ABB81B}"/>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16E5FC69-B3F0-4010-A14A-7B1ACA254436}"/>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916BF752-11F5-4F02-A9E7-19F4D9E49A4F}"/>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B654A71A-4DA9-4887-B137-1429241CCEBA}"/>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9639DCDB-B95C-4FCF-AC9B-3BA5855FFF52}"/>
            </a:ext>
          </a:extLst>
        </xdr:cNvPr>
        <xdr:cNvSpPr txBox="1"/>
      </xdr:nvSpPr>
      <xdr:spPr>
        <a:xfrm>
          <a:off x="9258300" y="652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5147EF54-5F78-4E23-84AA-B762429FBCBF}"/>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E81F1D91-E722-4915-A8CB-7C95CF733C62}"/>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6CD9C79D-D544-4759-8817-7069AB294323}"/>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94A4DAEC-3EEE-44E5-A2FF-AEFEC82567B8}"/>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CC47E1D6-F048-438E-BED1-2EDE6FF5B26E}"/>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B1EEF53-8F23-49D7-9937-EEB7B117482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3AA2206-CE05-4E34-A5EA-97B84C1C720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B1B3004-D778-4BE1-BE5C-0F37FBCDD8B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98F38F2-C868-4DF3-9B22-367BE812180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5956E2A-E101-465D-B8DB-D53EEDCF2AA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6693</xdr:rowOff>
    </xdr:from>
    <xdr:to>
      <xdr:col>55</xdr:col>
      <xdr:colOff>50800</xdr:colOff>
      <xdr:row>41</xdr:row>
      <xdr:rowOff>108293</xdr:rowOff>
    </xdr:to>
    <xdr:sp macro="" textlink="">
      <xdr:nvSpPr>
        <xdr:cNvPr id="128" name="楕円 127">
          <a:extLst>
            <a:ext uri="{FF2B5EF4-FFF2-40B4-BE49-F238E27FC236}">
              <a16:creationId xmlns:a16="http://schemas.microsoft.com/office/drawing/2014/main" id="{0B92F6CD-1CD4-49B0-A105-E50132EC7F4D}"/>
            </a:ext>
          </a:extLst>
        </xdr:cNvPr>
        <xdr:cNvSpPr/>
      </xdr:nvSpPr>
      <xdr:spPr>
        <a:xfrm>
          <a:off x="9192260" y="68799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93070</xdr:rowOff>
    </xdr:from>
    <xdr:ext cx="469744" cy="259045"/>
    <xdr:sp macro="" textlink="">
      <xdr:nvSpPr>
        <xdr:cNvPr id="129" name="【道路】&#10;一人当たり延長該当値テキスト">
          <a:extLst>
            <a:ext uri="{FF2B5EF4-FFF2-40B4-BE49-F238E27FC236}">
              <a16:creationId xmlns:a16="http://schemas.microsoft.com/office/drawing/2014/main" id="{6053EC68-8D71-4F41-8864-2E27C42A3CBB}"/>
            </a:ext>
          </a:extLst>
        </xdr:cNvPr>
        <xdr:cNvSpPr txBox="1"/>
      </xdr:nvSpPr>
      <xdr:spPr>
        <a:xfrm>
          <a:off x="9258300" y="6798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7379</xdr:rowOff>
    </xdr:from>
    <xdr:to>
      <xdr:col>50</xdr:col>
      <xdr:colOff>165100</xdr:colOff>
      <xdr:row>41</xdr:row>
      <xdr:rowOff>108979</xdr:rowOff>
    </xdr:to>
    <xdr:sp macro="" textlink="">
      <xdr:nvSpPr>
        <xdr:cNvPr id="130" name="楕円 129">
          <a:extLst>
            <a:ext uri="{FF2B5EF4-FFF2-40B4-BE49-F238E27FC236}">
              <a16:creationId xmlns:a16="http://schemas.microsoft.com/office/drawing/2014/main" id="{CDA53736-0AC3-4210-8C1E-C8D6B05BADB2}"/>
            </a:ext>
          </a:extLst>
        </xdr:cNvPr>
        <xdr:cNvSpPr/>
      </xdr:nvSpPr>
      <xdr:spPr>
        <a:xfrm>
          <a:off x="8445500" y="688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57493</xdr:rowOff>
    </xdr:from>
    <xdr:to>
      <xdr:col>55</xdr:col>
      <xdr:colOff>0</xdr:colOff>
      <xdr:row>41</xdr:row>
      <xdr:rowOff>58179</xdr:rowOff>
    </xdr:to>
    <xdr:cxnSp macro="">
      <xdr:nvCxnSpPr>
        <xdr:cNvPr id="131" name="直線コネクタ 130">
          <a:extLst>
            <a:ext uri="{FF2B5EF4-FFF2-40B4-BE49-F238E27FC236}">
              <a16:creationId xmlns:a16="http://schemas.microsoft.com/office/drawing/2014/main" id="{CE4306E1-D371-4DD1-A888-0C779A78B78A}"/>
            </a:ext>
          </a:extLst>
        </xdr:cNvPr>
        <xdr:cNvCxnSpPr/>
      </xdr:nvCxnSpPr>
      <xdr:spPr>
        <a:xfrm flipV="1">
          <a:off x="8496300" y="6930733"/>
          <a:ext cx="7239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7226</xdr:rowOff>
    </xdr:from>
    <xdr:to>
      <xdr:col>46</xdr:col>
      <xdr:colOff>38100</xdr:colOff>
      <xdr:row>41</xdr:row>
      <xdr:rowOff>108826</xdr:rowOff>
    </xdr:to>
    <xdr:sp macro="" textlink="">
      <xdr:nvSpPr>
        <xdr:cNvPr id="132" name="楕円 131">
          <a:extLst>
            <a:ext uri="{FF2B5EF4-FFF2-40B4-BE49-F238E27FC236}">
              <a16:creationId xmlns:a16="http://schemas.microsoft.com/office/drawing/2014/main" id="{7607B57C-E73C-4EA7-B4CB-3869CE68D976}"/>
            </a:ext>
          </a:extLst>
        </xdr:cNvPr>
        <xdr:cNvSpPr/>
      </xdr:nvSpPr>
      <xdr:spPr>
        <a:xfrm>
          <a:off x="7670800" y="68804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58026</xdr:rowOff>
    </xdr:from>
    <xdr:to>
      <xdr:col>50</xdr:col>
      <xdr:colOff>114300</xdr:colOff>
      <xdr:row>41</xdr:row>
      <xdr:rowOff>58179</xdr:rowOff>
    </xdr:to>
    <xdr:cxnSp macro="">
      <xdr:nvCxnSpPr>
        <xdr:cNvPr id="133" name="直線コネクタ 132">
          <a:extLst>
            <a:ext uri="{FF2B5EF4-FFF2-40B4-BE49-F238E27FC236}">
              <a16:creationId xmlns:a16="http://schemas.microsoft.com/office/drawing/2014/main" id="{C3ABA11F-6963-4756-B534-D8F41DC03899}"/>
            </a:ext>
          </a:extLst>
        </xdr:cNvPr>
        <xdr:cNvCxnSpPr/>
      </xdr:nvCxnSpPr>
      <xdr:spPr>
        <a:xfrm>
          <a:off x="7713980" y="6931266"/>
          <a:ext cx="78232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7607</xdr:rowOff>
    </xdr:from>
    <xdr:to>
      <xdr:col>41</xdr:col>
      <xdr:colOff>101600</xdr:colOff>
      <xdr:row>41</xdr:row>
      <xdr:rowOff>109207</xdr:rowOff>
    </xdr:to>
    <xdr:sp macro="" textlink="">
      <xdr:nvSpPr>
        <xdr:cNvPr id="134" name="楕円 133">
          <a:extLst>
            <a:ext uri="{FF2B5EF4-FFF2-40B4-BE49-F238E27FC236}">
              <a16:creationId xmlns:a16="http://schemas.microsoft.com/office/drawing/2014/main" id="{1CB799FC-3E16-42E6-9673-C4144D558351}"/>
            </a:ext>
          </a:extLst>
        </xdr:cNvPr>
        <xdr:cNvSpPr/>
      </xdr:nvSpPr>
      <xdr:spPr>
        <a:xfrm>
          <a:off x="6873240" y="688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58026</xdr:rowOff>
    </xdr:from>
    <xdr:to>
      <xdr:col>45</xdr:col>
      <xdr:colOff>177800</xdr:colOff>
      <xdr:row>41</xdr:row>
      <xdr:rowOff>58407</xdr:rowOff>
    </xdr:to>
    <xdr:cxnSp macro="">
      <xdr:nvCxnSpPr>
        <xdr:cNvPr id="135" name="直線コネクタ 134">
          <a:extLst>
            <a:ext uri="{FF2B5EF4-FFF2-40B4-BE49-F238E27FC236}">
              <a16:creationId xmlns:a16="http://schemas.microsoft.com/office/drawing/2014/main" id="{867E6C91-A144-43D2-AE69-EB5C6CC30975}"/>
            </a:ext>
          </a:extLst>
        </xdr:cNvPr>
        <xdr:cNvCxnSpPr/>
      </xdr:nvCxnSpPr>
      <xdr:spPr>
        <a:xfrm flipV="1">
          <a:off x="6924040" y="6931266"/>
          <a:ext cx="78994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7645</xdr:rowOff>
    </xdr:from>
    <xdr:to>
      <xdr:col>36</xdr:col>
      <xdr:colOff>165100</xdr:colOff>
      <xdr:row>41</xdr:row>
      <xdr:rowOff>109245</xdr:rowOff>
    </xdr:to>
    <xdr:sp macro="" textlink="">
      <xdr:nvSpPr>
        <xdr:cNvPr id="136" name="楕円 135">
          <a:extLst>
            <a:ext uri="{FF2B5EF4-FFF2-40B4-BE49-F238E27FC236}">
              <a16:creationId xmlns:a16="http://schemas.microsoft.com/office/drawing/2014/main" id="{4C7892D5-4393-47BD-80EC-1E821B5237E3}"/>
            </a:ext>
          </a:extLst>
        </xdr:cNvPr>
        <xdr:cNvSpPr/>
      </xdr:nvSpPr>
      <xdr:spPr>
        <a:xfrm>
          <a:off x="6098540" y="688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58407</xdr:rowOff>
    </xdr:from>
    <xdr:to>
      <xdr:col>41</xdr:col>
      <xdr:colOff>50800</xdr:colOff>
      <xdr:row>41</xdr:row>
      <xdr:rowOff>58445</xdr:rowOff>
    </xdr:to>
    <xdr:cxnSp macro="">
      <xdr:nvCxnSpPr>
        <xdr:cNvPr id="137" name="直線コネクタ 136">
          <a:extLst>
            <a:ext uri="{FF2B5EF4-FFF2-40B4-BE49-F238E27FC236}">
              <a16:creationId xmlns:a16="http://schemas.microsoft.com/office/drawing/2014/main" id="{40C61D6F-C2B7-4177-8D32-2BECF49AB9D9}"/>
            </a:ext>
          </a:extLst>
        </xdr:cNvPr>
        <xdr:cNvCxnSpPr/>
      </xdr:nvCxnSpPr>
      <xdr:spPr>
        <a:xfrm flipV="1">
          <a:off x="6149340" y="6931647"/>
          <a:ext cx="7747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29390B28-B1B9-41B4-8FE8-4875CD0A6FE2}"/>
            </a:ext>
          </a:extLst>
        </xdr:cNvPr>
        <xdr:cNvSpPr txBox="1"/>
      </xdr:nvSpPr>
      <xdr:spPr>
        <a:xfrm>
          <a:off x="8271587" y="64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91C89F35-180D-47AB-9DEF-651BA654F001}"/>
            </a:ext>
          </a:extLst>
        </xdr:cNvPr>
        <xdr:cNvSpPr txBox="1"/>
      </xdr:nvSpPr>
      <xdr:spPr>
        <a:xfrm>
          <a:off x="7509587" y="644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B3DBB140-0F95-4F96-A71F-0A4F4D831990}"/>
            </a:ext>
          </a:extLst>
        </xdr:cNvPr>
        <xdr:cNvSpPr txBox="1"/>
      </xdr:nvSpPr>
      <xdr:spPr>
        <a:xfrm>
          <a:off x="6712027" y="64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BED958E7-24A2-44FB-BA2A-5ADB5878BEF6}"/>
            </a:ext>
          </a:extLst>
        </xdr:cNvPr>
        <xdr:cNvSpPr txBox="1"/>
      </xdr:nvSpPr>
      <xdr:spPr>
        <a:xfrm>
          <a:off x="5937327" y="647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100106</xdr:rowOff>
    </xdr:from>
    <xdr:ext cx="469744" cy="259045"/>
    <xdr:sp macro="" textlink="">
      <xdr:nvSpPr>
        <xdr:cNvPr id="142" name="n_1mainValue【道路】&#10;一人当たり延長">
          <a:extLst>
            <a:ext uri="{FF2B5EF4-FFF2-40B4-BE49-F238E27FC236}">
              <a16:creationId xmlns:a16="http://schemas.microsoft.com/office/drawing/2014/main" id="{B2E8BA9F-6C81-4C02-BA8C-42D36955205B}"/>
            </a:ext>
          </a:extLst>
        </xdr:cNvPr>
        <xdr:cNvSpPr txBox="1"/>
      </xdr:nvSpPr>
      <xdr:spPr>
        <a:xfrm>
          <a:off x="8271587" y="697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99953</xdr:rowOff>
    </xdr:from>
    <xdr:ext cx="469744" cy="259045"/>
    <xdr:sp macro="" textlink="">
      <xdr:nvSpPr>
        <xdr:cNvPr id="143" name="n_2mainValue【道路】&#10;一人当たり延長">
          <a:extLst>
            <a:ext uri="{FF2B5EF4-FFF2-40B4-BE49-F238E27FC236}">
              <a16:creationId xmlns:a16="http://schemas.microsoft.com/office/drawing/2014/main" id="{6C26AEE5-772E-4312-A46E-93397BD771F4}"/>
            </a:ext>
          </a:extLst>
        </xdr:cNvPr>
        <xdr:cNvSpPr txBox="1"/>
      </xdr:nvSpPr>
      <xdr:spPr>
        <a:xfrm>
          <a:off x="7509587" y="697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100334</xdr:rowOff>
    </xdr:from>
    <xdr:ext cx="469744" cy="259045"/>
    <xdr:sp macro="" textlink="">
      <xdr:nvSpPr>
        <xdr:cNvPr id="144" name="n_3mainValue【道路】&#10;一人当たり延長">
          <a:extLst>
            <a:ext uri="{FF2B5EF4-FFF2-40B4-BE49-F238E27FC236}">
              <a16:creationId xmlns:a16="http://schemas.microsoft.com/office/drawing/2014/main" id="{F897DF2B-00EC-449E-9628-DDE7DC9C1EF1}"/>
            </a:ext>
          </a:extLst>
        </xdr:cNvPr>
        <xdr:cNvSpPr txBox="1"/>
      </xdr:nvSpPr>
      <xdr:spPr>
        <a:xfrm>
          <a:off x="6712027" y="6973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100372</xdr:rowOff>
    </xdr:from>
    <xdr:ext cx="469744" cy="259045"/>
    <xdr:sp macro="" textlink="">
      <xdr:nvSpPr>
        <xdr:cNvPr id="145" name="n_4mainValue【道路】&#10;一人当たり延長">
          <a:extLst>
            <a:ext uri="{FF2B5EF4-FFF2-40B4-BE49-F238E27FC236}">
              <a16:creationId xmlns:a16="http://schemas.microsoft.com/office/drawing/2014/main" id="{22C13DF8-2D26-4481-B64D-84800CFE9CA3}"/>
            </a:ext>
          </a:extLst>
        </xdr:cNvPr>
        <xdr:cNvSpPr txBox="1"/>
      </xdr:nvSpPr>
      <xdr:spPr>
        <a:xfrm>
          <a:off x="5937327" y="697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09663B2-9AAC-4A03-B869-96839846958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9278766-81BE-4120-8AB0-781801B8653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B60A9ED-4B42-484C-9AE1-D706CDB2107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FF1292C-70BF-42F4-81B2-68FE6A673A5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71E1D1D-195C-4AE8-90A6-E1E681492F9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477757D-20ED-447D-AF4B-418D5B6C400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3CFF3CA-3DDD-4A7B-93C2-050714D88D3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808B567-08E6-4CC0-8961-B125CFF47E3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B8A3C03-7680-4EE9-AFB6-884CCB1C4F4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5D3FD4F-2C26-4EB0-A4E4-00885EDF831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C0EB59A-F0CB-4F00-B662-49DE2A92F46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A391375F-3043-4A08-81B8-4A605526863C}"/>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CC3FF83-DC53-4F18-B74F-25AD13BA48A1}"/>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92F396D-314D-4255-BF7A-37326F2AC10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9FBD5C3-B48F-4173-ACFB-B0DC00D57767}"/>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B07539D4-7463-4F1A-9B06-871C8323ACCC}"/>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81F7E25C-2365-4CEF-860D-DB23E323BFFB}"/>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DD05805-5BCB-4BFA-BD89-91F73EA229B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79036FF7-DA50-41A3-A1F6-A06AEB15FFF8}"/>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56A64DB-F26A-4012-AD1A-EAF4DD091759}"/>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ACC86E3-4450-41CF-964D-FAC253D9FFB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FFDEFF-B767-4C78-800E-DC3322D8C1CD}"/>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C5DD773B-04C7-4DC4-8745-E13858382B18}"/>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408BCC6-7186-45F3-9555-54B58B07FD3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E4AD2B8D-7AD1-4AA1-9AE8-3C65843A090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D034F8AA-9754-4945-BB2C-FCDC308DB33B}"/>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9C82B675-F359-4FAB-98ED-70087C5E01DD}"/>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924103F9-40BE-4A75-8DF9-3BC126F6C60D}"/>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90204844-2FDD-4FAA-9467-DD91AF646B63}"/>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6637A2EA-F442-4A2E-B351-155F7B2FD793}"/>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36F0A16-ED19-41F3-B898-1A2A3603F5C1}"/>
            </a:ext>
          </a:extLst>
        </xdr:cNvPr>
        <xdr:cNvSpPr txBox="1"/>
      </xdr:nvSpPr>
      <xdr:spPr>
        <a:xfrm>
          <a:off x="412496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21C7C079-37DA-433E-A503-20EC6E821FBB}"/>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D17EE1FD-4E06-430E-9289-96427F628950}"/>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58AEE818-169E-46B6-AB7E-8B8D2FB77214}"/>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DAD3F498-BF85-4DCC-B6A9-9BA7AAEC2383}"/>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DE23E7E8-0053-4B85-9A0C-AA1206CB4F18}"/>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AD3DD50-41A2-4A92-889D-220F28744DD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C9BA086-4835-4789-B446-BBBE9BDAB40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1B4F4A1-D386-438B-A27D-2988C735F9C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9C9A90C-EFE7-4581-902A-0F470C2FF6A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82C1CFE-6117-40C3-B43B-5728E17C25D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17780</xdr:rowOff>
    </xdr:from>
    <xdr:to>
      <xdr:col>24</xdr:col>
      <xdr:colOff>114300</xdr:colOff>
      <xdr:row>61</xdr:row>
      <xdr:rowOff>119380</xdr:rowOff>
    </xdr:to>
    <xdr:sp macro="" textlink="">
      <xdr:nvSpPr>
        <xdr:cNvPr id="187" name="楕円 186">
          <a:extLst>
            <a:ext uri="{FF2B5EF4-FFF2-40B4-BE49-F238E27FC236}">
              <a16:creationId xmlns:a16="http://schemas.microsoft.com/office/drawing/2014/main" id="{65F6F082-46E6-4788-9FA3-B5B51C350EE3}"/>
            </a:ext>
          </a:extLst>
        </xdr:cNvPr>
        <xdr:cNvSpPr/>
      </xdr:nvSpPr>
      <xdr:spPr>
        <a:xfrm>
          <a:off x="403606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40657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5599FD9-1E2A-4D03-8087-70EAA0542B98}"/>
            </a:ext>
          </a:extLst>
        </xdr:cNvPr>
        <xdr:cNvSpPr txBox="1"/>
      </xdr:nvSpPr>
      <xdr:spPr>
        <a:xfrm>
          <a:off x="4124960"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161472</xdr:rowOff>
    </xdr:from>
    <xdr:to>
      <xdr:col>20</xdr:col>
      <xdr:colOff>38100</xdr:colOff>
      <xdr:row>61</xdr:row>
      <xdr:rowOff>91622</xdr:rowOff>
    </xdr:to>
    <xdr:sp macro="" textlink="">
      <xdr:nvSpPr>
        <xdr:cNvPr id="189" name="楕円 188">
          <a:extLst>
            <a:ext uri="{FF2B5EF4-FFF2-40B4-BE49-F238E27FC236}">
              <a16:creationId xmlns:a16="http://schemas.microsoft.com/office/drawing/2014/main" id="{0B07BC39-53A9-48FF-AC13-940CC1C4402F}"/>
            </a:ext>
          </a:extLst>
        </xdr:cNvPr>
        <xdr:cNvSpPr/>
      </xdr:nvSpPr>
      <xdr:spPr>
        <a:xfrm>
          <a:off x="3312160" y="102198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40822</xdr:rowOff>
    </xdr:from>
    <xdr:to>
      <xdr:col>24</xdr:col>
      <xdr:colOff>63500</xdr:colOff>
      <xdr:row>61</xdr:row>
      <xdr:rowOff>68580</xdr:rowOff>
    </xdr:to>
    <xdr:cxnSp macro="">
      <xdr:nvCxnSpPr>
        <xdr:cNvPr id="190" name="直線コネクタ 189">
          <a:extLst>
            <a:ext uri="{FF2B5EF4-FFF2-40B4-BE49-F238E27FC236}">
              <a16:creationId xmlns:a16="http://schemas.microsoft.com/office/drawing/2014/main" id="{4AE156D3-F992-48C5-8BC9-56DE24161C61}"/>
            </a:ext>
          </a:extLst>
        </xdr:cNvPr>
        <xdr:cNvCxnSpPr/>
      </xdr:nvCxnSpPr>
      <xdr:spPr>
        <a:xfrm>
          <a:off x="3355340" y="10266862"/>
          <a:ext cx="7315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133713</xdr:rowOff>
    </xdr:from>
    <xdr:to>
      <xdr:col>15</xdr:col>
      <xdr:colOff>101600</xdr:colOff>
      <xdr:row>61</xdr:row>
      <xdr:rowOff>63863</xdr:rowOff>
    </xdr:to>
    <xdr:sp macro="" textlink="">
      <xdr:nvSpPr>
        <xdr:cNvPr id="191" name="楕円 190">
          <a:extLst>
            <a:ext uri="{FF2B5EF4-FFF2-40B4-BE49-F238E27FC236}">
              <a16:creationId xmlns:a16="http://schemas.microsoft.com/office/drawing/2014/main" id="{AE145293-B3F5-47C6-A17B-28AC12A2F03F}"/>
            </a:ext>
          </a:extLst>
        </xdr:cNvPr>
        <xdr:cNvSpPr/>
      </xdr:nvSpPr>
      <xdr:spPr>
        <a:xfrm>
          <a:off x="2514600" y="101921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13063</xdr:rowOff>
    </xdr:from>
    <xdr:to>
      <xdr:col>19</xdr:col>
      <xdr:colOff>177800</xdr:colOff>
      <xdr:row>61</xdr:row>
      <xdr:rowOff>40822</xdr:rowOff>
    </xdr:to>
    <xdr:cxnSp macro="">
      <xdr:nvCxnSpPr>
        <xdr:cNvPr id="192" name="直線コネクタ 191">
          <a:extLst>
            <a:ext uri="{FF2B5EF4-FFF2-40B4-BE49-F238E27FC236}">
              <a16:creationId xmlns:a16="http://schemas.microsoft.com/office/drawing/2014/main" id="{1C4A47B9-6C9F-4ED5-BA8D-3ACEED383C92}"/>
            </a:ext>
          </a:extLst>
        </xdr:cNvPr>
        <xdr:cNvCxnSpPr/>
      </xdr:nvCxnSpPr>
      <xdr:spPr>
        <a:xfrm>
          <a:off x="2565400" y="10239103"/>
          <a:ext cx="78994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105954</xdr:rowOff>
    </xdr:from>
    <xdr:to>
      <xdr:col>10</xdr:col>
      <xdr:colOff>165100</xdr:colOff>
      <xdr:row>61</xdr:row>
      <xdr:rowOff>36104</xdr:rowOff>
    </xdr:to>
    <xdr:sp macro="" textlink="">
      <xdr:nvSpPr>
        <xdr:cNvPr id="193" name="楕円 192">
          <a:extLst>
            <a:ext uri="{FF2B5EF4-FFF2-40B4-BE49-F238E27FC236}">
              <a16:creationId xmlns:a16="http://schemas.microsoft.com/office/drawing/2014/main" id="{DCCFDE72-46E5-4461-81D5-79A9CC721B1D}"/>
            </a:ext>
          </a:extLst>
        </xdr:cNvPr>
        <xdr:cNvSpPr/>
      </xdr:nvSpPr>
      <xdr:spPr>
        <a:xfrm>
          <a:off x="1739900" y="101643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156754</xdr:rowOff>
    </xdr:from>
    <xdr:to>
      <xdr:col>15</xdr:col>
      <xdr:colOff>50800</xdr:colOff>
      <xdr:row>61</xdr:row>
      <xdr:rowOff>13063</xdr:rowOff>
    </xdr:to>
    <xdr:cxnSp macro="">
      <xdr:nvCxnSpPr>
        <xdr:cNvPr id="194" name="直線コネクタ 193">
          <a:extLst>
            <a:ext uri="{FF2B5EF4-FFF2-40B4-BE49-F238E27FC236}">
              <a16:creationId xmlns:a16="http://schemas.microsoft.com/office/drawing/2014/main" id="{248B6131-7113-48CB-B380-28F4B6D30595}"/>
            </a:ext>
          </a:extLst>
        </xdr:cNvPr>
        <xdr:cNvCxnSpPr/>
      </xdr:nvCxnSpPr>
      <xdr:spPr>
        <a:xfrm>
          <a:off x="1790700" y="10215154"/>
          <a:ext cx="77470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74930</xdr:rowOff>
    </xdr:from>
    <xdr:to>
      <xdr:col>6</xdr:col>
      <xdr:colOff>38100</xdr:colOff>
      <xdr:row>61</xdr:row>
      <xdr:rowOff>5080</xdr:rowOff>
    </xdr:to>
    <xdr:sp macro="" textlink="">
      <xdr:nvSpPr>
        <xdr:cNvPr id="195" name="楕円 194">
          <a:extLst>
            <a:ext uri="{FF2B5EF4-FFF2-40B4-BE49-F238E27FC236}">
              <a16:creationId xmlns:a16="http://schemas.microsoft.com/office/drawing/2014/main" id="{34601B75-78E1-49F3-8F79-F8F39BD8C1F9}"/>
            </a:ext>
          </a:extLst>
        </xdr:cNvPr>
        <xdr:cNvSpPr/>
      </xdr:nvSpPr>
      <xdr:spPr>
        <a:xfrm>
          <a:off x="965200" y="1013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125730</xdr:rowOff>
    </xdr:from>
    <xdr:to>
      <xdr:col>10</xdr:col>
      <xdr:colOff>114300</xdr:colOff>
      <xdr:row>60</xdr:row>
      <xdr:rowOff>156754</xdr:rowOff>
    </xdr:to>
    <xdr:cxnSp macro="">
      <xdr:nvCxnSpPr>
        <xdr:cNvPr id="196" name="直線コネクタ 195">
          <a:extLst>
            <a:ext uri="{FF2B5EF4-FFF2-40B4-BE49-F238E27FC236}">
              <a16:creationId xmlns:a16="http://schemas.microsoft.com/office/drawing/2014/main" id="{FB6D6F96-263F-4DC4-9D9E-2A2CD65E9755}"/>
            </a:ext>
          </a:extLst>
        </xdr:cNvPr>
        <xdr:cNvCxnSpPr/>
      </xdr:nvCxnSpPr>
      <xdr:spPr>
        <a:xfrm>
          <a:off x="1008380" y="10184130"/>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5DFFF285-8B74-4F22-B5FB-DF6DCFB06F92}"/>
            </a:ext>
          </a:extLst>
        </xdr:cNvPr>
        <xdr:cNvSpPr txBox="1"/>
      </xdr:nvSpPr>
      <xdr:spPr>
        <a:xfrm>
          <a:off x="3170564" y="1031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8F54DCA1-C0EB-4E87-83B2-77F4677613F6}"/>
            </a:ext>
          </a:extLst>
        </xdr:cNvPr>
        <xdr:cNvSpPr txBox="1"/>
      </xdr:nvSpPr>
      <xdr:spPr>
        <a:xfrm>
          <a:off x="2385704"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AF0E1B5-FF34-4A6A-9A68-DAA4E1BA3F27}"/>
            </a:ext>
          </a:extLst>
        </xdr:cNvPr>
        <xdr:cNvSpPr txBox="1"/>
      </xdr:nvSpPr>
      <xdr:spPr>
        <a:xfrm>
          <a:off x="1611004" y="1028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6B8BCAE-07AF-4278-8F20-75D257E6A07A}"/>
            </a:ext>
          </a:extLst>
        </xdr:cNvPr>
        <xdr:cNvSpPr txBox="1"/>
      </xdr:nvSpPr>
      <xdr:spPr>
        <a:xfrm>
          <a:off x="83630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108149</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72C453AE-3410-4FA1-900A-E622621B0BC2}"/>
            </a:ext>
          </a:extLst>
        </xdr:cNvPr>
        <xdr:cNvSpPr txBox="1"/>
      </xdr:nvSpPr>
      <xdr:spPr>
        <a:xfrm>
          <a:off x="3170564" y="999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80390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52964B7-39E3-4BCF-8D16-4AFD767FD403}"/>
            </a:ext>
          </a:extLst>
        </xdr:cNvPr>
        <xdr:cNvSpPr txBox="1"/>
      </xdr:nvSpPr>
      <xdr:spPr>
        <a:xfrm>
          <a:off x="2385704" y="9971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52631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3DBA509-1E2F-47CC-8062-997E5599C7E6}"/>
            </a:ext>
          </a:extLst>
        </xdr:cNvPr>
        <xdr:cNvSpPr txBox="1"/>
      </xdr:nvSpPr>
      <xdr:spPr>
        <a:xfrm>
          <a:off x="1611004" y="994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21607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BB739C6-FADF-46E0-82EB-CB201273E8D1}"/>
            </a:ext>
          </a:extLst>
        </xdr:cNvPr>
        <xdr:cNvSpPr txBox="1"/>
      </xdr:nvSpPr>
      <xdr:spPr>
        <a:xfrm>
          <a:off x="83630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8AAFC97-CDB7-41CF-B5B6-6AE07ABF8F8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F61DB5B-9234-480E-BC44-A8FA2CD923B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0AA36B3-08A6-4E30-A7C5-7C5CA0EC2F7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CF025C0-B924-401A-80CA-F8B8624294F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8AFB6D0-9811-41BC-9C4E-4CF53C02FE6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AEA4E1E-039D-41E5-B8A7-86C02999C26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162742C-CCBF-4FEC-9DF6-541468680F6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6896335-6160-4FF1-96A2-A30B1A5BD06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D7C8874-D9D4-4CF0-B744-3821BB26072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E8D883B-5A4B-45C3-A35C-2BA1B862729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7BD0C34-7F5F-4425-8A04-9BF4432D316B}"/>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ED4FF15B-7087-45B2-8740-DED4AEE626D8}"/>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AD6A7B31-8A08-4572-8EF0-9DF129FE316C}"/>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11AF8FF8-D1D1-46C4-AD42-0A8F437D9AE6}"/>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17A68497-A788-4DA6-8900-0DA1BB7EC9B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9958B3E6-AE3C-4970-95DC-04F20AD32F6D}"/>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9A18037-4519-482B-A67F-92E0C5F099F1}"/>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48681B6-4C85-48BD-B042-35E57A721D48}"/>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EBC4AAF-FBCD-4234-9885-51BDCF34B1B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B3F05E7-03D3-4624-B462-A6E7AF665299}"/>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B39A55D-19E4-4421-9ABB-E019E3EB1DB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229770FF-6E84-41C0-BE2D-9B6169D8C9D3}"/>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7DB7AB26-39AE-41EE-A3CA-74889C722FE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A3309275-6B19-4889-B262-48706C566910}"/>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A2BE87DA-E25B-4B86-8B56-B3439428683D}"/>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27B72ADF-EBB6-4F4B-940D-ABA47C83022F}"/>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F58676F0-52CF-4C18-9A16-999372E9B59B}"/>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A0F1731F-34D7-4059-89B9-99F1C6277FC4}"/>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DD8398DC-D28A-4963-96FD-D6FB2CA6B98F}"/>
            </a:ext>
          </a:extLst>
        </xdr:cNvPr>
        <xdr:cNvSpPr txBox="1"/>
      </xdr:nvSpPr>
      <xdr:spPr>
        <a:xfrm>
          <a:off x="9258300" y="10400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A640168C-EE8C-4C62-BC01-8829085F02E4}"/>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3A589119-33EB-4B1C-ACDF-04C36A6F3034}"/>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7256FBE5-952F-44A2-864E-A86A493173E5}"/>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984D2568-DD73-40C9-830E-CA6872A1AAC1}"/>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E66B5514-0631-480A-9FB7-98179174ACD8}"/>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353479B-CD6E-41E5-BAD3-41D2A6AE6C5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1C9824C-4199-4A2C-BAF5-7860A0DD2CA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04DB278-5D29-4307-AC06-CD69AA348B1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10D113E-594A-41DF-9F45-A7929DC0806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477396D-9096-4627-8968-AB0ECDC9B8B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119190</xdr:rowOff>
    </xdr:from>
    <xdr:to>
      <xdr:col>55</xdr:col>
      <xdr:colOff>50800</xdr:colOff>
      <xdr:row>64</xdr:row>
      <xdr:rowOff>49340</xdr:rowOff>
    </xdr:to>
    <xdr:sp macro="" textlink="">
      <xdr:nvSpPr>
        <xdr:cNvPr id="244" name="楕円 243">
          <a:extLst>
            <a:ext uri="{FF2B5EF4-FFF2-40B4-BE49-F238E27FC236}">
              <a16:creationId xmlns:a16="http://schemas.microsoft.com/office/drawing/2014/main" id="{05460884-DBAD-466A-A226-D7BAADC4369A}"/>
            </a:ext>
          </a:extLst>
        </xdr:cNvPr>
        <xdr:cNvSpPr/>
      </xdr:nvSpPr>
      <xdr:spPr>
        <a:xfrm>
          <a:off x="9192260" y="1068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34117</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A5AC03E1-CEDF-4DD5-9CF8-765A7FFE21AD}"/>
            </a:ext>
          </a:extLst>
        </xdr:cNvPr>
        <xdr:cNvSpPr txBox="1"/>
      </xdr:nvSpPr>
      <xdr:spPr>
        <a:xfrm>
          <a:off x="9258300" y="1059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120079</xdr:rowOff>
    </xdr:from>
    <xdr:to>
      <xdr:col>50</xdr:col>
      <xdr:colOff>165100</xdr:colOff>
      <xdr:row>64</xdr:row>
      <xdr:rowOff>50229</xdr:rowOff>
    </xdr:to>
    <xdr:sp macro="" textlink="">
      <xdr:nvSpPr>
        <xdr:cNvPr id="246" name="楕円 245">
          <a:extLst>
            <a:ext uri="{FF2B5EF4-FFF2-40B4-BE49-F238E27FC236}">
              <a16:creationId xmlns:a16="http://schemas.microsoft.com/office/drawing/2014/main" id="{FA95C676-2B57-463D-8590-940A12E67DB0}"/>
            </a:ext>
          </a:extLst>
        </xdr:cNvPr>
        <xdr:cNvSpPr/>
      </xdr:nvSpPr>
      <xdr:spPr>
        <a:xfrm>
          <a:off x="8445500" y="10681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169990</xdr:rowOff>
    </xdr:from>
    <xdr:to>
      <xdr:col>55</xdr:col>
      <xdr:colOff>0</xdr:colOff>
      <xdr:row>63</xdr:row>
      <xdr:rowOff>170879</xdr:rowOff>
    </xdr:to>
    <xdr:cxnSp macro="">
      <xdr:nvCxnSpPr>
        <xdr:cNvPr id="247" name="直線コネクタ 246">
          <a:extLst>
            <a:ext uri="{FF2B5EF4-FFF2-40B4-BE49-F238E27FC236}">
              <a16:creationId xmlns:a16="http://schemas.microsoft.com/office/drawing/2014/main" id="{A29F6878-715A-45EC-9811-4A47C63A4A13}"/>
            </a:ext>
          </a:extLst>
        </xdr:cNvPr>
        <xdr:cNvCxnSpPr/>
      </xdr:nvCxnSpPr>
      <xdr:spPr>
        <a:xfrm flipV="1">
          <a:off x="8496300" y="10731310"/>
          <a:ext cx="7239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120569</xdr:rowOff>
    </xdr:from>
    <xdr:to>
      <xdr:col>46</xdr:col>
      <xdr:colOff>38100</xdr:colOff>
      <xdr:row>64</xdr:row>
      <xdr:rowOff>50719</xdr:rowOff>
    </xdr:to>
    <xdr:sp macro="" textlink="">
      <xdr:nvSpPr>
        <xdr:cNvPr id="248" name="楕円 247">
          <a:extLst>
            <a:ext uri="{FF2B5EF4-FFF2-40B4-BE49-F238E27FC236}">
              <a16:creationId xmlns:a16="http://schemas.microsoft.com/office/drawing/2014/main" id="{9608080C-0CD4-498F-BE6D-BD79EE4D35B7}"/>
            </a:ext>
          </a:extLst>
        </xdr:cNvPr>
        <xdr:cNvSpPr/>
      </xdr:nvSpPr>
      <xdr:spPr>
        <a:xfrm>
          <a:off x="7670800" y="106818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170879</xdr:rowOff>
    </xdr:from>
    <xdr:to>
      <xdr:col>50</xdr:col>
      <xdr:colOff>114300</xdr:colOff>
      <xdr:row>63</xdr:row>
      <xdr:rowOff>171369</xdr:rowOff>
    </xdr:to>
    <xdr:cxnSp macro="">
      <xdr:nvCxnSpPr>
        <xdr:cNvPr id="249" name="直線コネクタ 248">
          <a:extLst>
            <a:ext uri="{FF2B5EF4-FFF2-40B4-BE49-F238E27FC236}">
              <a16:creationId xmlns:a16="http://schemas.microsoft.com/office/drawing/2014/main" id="{05C91892-179A-49F0-925A-6A426BCA75C7}"/>
            </a:ext>
          </a:extLst>
        </xdr:cNvPr>
        <xdr:cNvCxnSpPr/>
      </xdr:nvCxnSpPr>
      <xdr:spPr>
        <a:xfrm flipV="1">
          <a:off x="7713980" y="10732199"/>
          <a:ext cx="78232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121252</xdr:rowOff>
    </xdr:from>
    <xdr:to>
      <xdr:col>41</xdr:col>
      <xdr:colOff>101600</xdr:colOff>
      <xdr:row>64</xdr:row>
      <xdr:rowOff>51402</xdr:rowOff>
    </xdr:to>
    <xdr:sp macro="" textlink="">
      <xdr:nvSpPr>
        <xdr:cNvPr id="250" name="楕円 249">
          <a:extLst>
            <a:ext uri="{FF2B5EF4-FFF2-40B4-BE49-F238E27FC236}">
              <a16:creationId xmlns:a16="http://schemas.microsoft.com/office/drawing/2014/main" id="{30226CEC-3CAB-48C8-8089-D7AC52B97220}"/>
            </a:ext>
          </a:extLst>
        </xdr:cNvPr>
        <xdr:cNvSpPr/>
      </xdr:nvSpPr>
      <xdr:spPr>
        <a:xfrm>
          <a:off x="6873240" y="106825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171369</xdr:rowOff>
    </xdr:from>
    <xdr:to>
      <xdr:col>45</xdr:col>
      <xdr:colOff>177800</xdr:colOff>
      <xdr:row>64</xdr:row>
      <xdr:rowOff>602</xdr:rowOff>
    </xdr:to>
    <xdr:cxnSp macro="">
      <xdr:nvCxnSpPr>
        <xdr:cNvPr id="251" name="直線コネクタ 250">
          <a:extLst>
            <a:ext uri="{FF2B5EF4-FFF2-40B4-BE49-F238E27FC236}">
              <a16:creationId xmlns:a16="http://schemas.microsoft.com/office/drawing/2014/main" id="{DB366459-13E3-4144-8310-C0FF5188A506}"/>
            </a:ext>
          </a:extLst>
        </xdr:cNvPr>
        <xdr:cNvCxnSpPr/>
      </xdr:nvCxnSpPr>
      <xdr:spPr>
        <a:xfrm flipV="1">
          <a:off x="6924040" y="1073268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121507</xdr:rowOff>
    </xdr:from>
    <xdr:to>
      <xdr:col>36</xdr:col>
      <xdr:colOff>165100</xdr:colOff>
      <xdr:row>64</xdr:row>
      <xdr:rowOff>51657</xdr:rowOff>
    </xdr:to>
    <xdr:sp macro="" textlink="">
      <xdr:nvSpPr>
        <xdr:cNvPr id="252" name="楕円 251">
          <a:extLst>
            <a:ext uri="{FF2B5EF4-FFF2-40B4-BE49-F238E27FC236}">
              <a16:creationId xmlns:a16="http://schemas.microsoft.com/office/drawing/2014/main" id="{F7F0E489-51BD-4C31-A5B1-8A7EC46F4E7F}"/>
            </a:ext>
          </a:extLst>
        </xdr:cNvPr>
        <xdr:cNvSpPr/>
      </xdr:nvSpPr>
      <xdr:spPr>
        <a:xfrm>
          <a:off x="6098540" y="106828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602</xdr:rowOff>
    </xdr:from>
    <xdr:to>
      <xdr:col>41</xdr:col>
      <xdr:colOff>50800</xdr:colOff>
      <xdr:row>64</xdr:row>
      <xdr:rowOff>857</xdr:rowOff>
    </xdr:to>
    <xdr:cxnSp macro="">
      <xdr:nvCxnSpPr>
        <xdr:cNvPr id="253" name="直線コネクタ 252">
          <a:extLst>
            <a:ext uri="{FF2B5EF4-FFF2-40B4-BE49-F238E27FC236}">
              <a16:creationId xmlns:a16="http://schemas.microsoft.com/office/drawing/2014/main" id="{B15950CE-EC03-44A5-9F26-23BE4E38262B}"/>
            </a:ext>
          </a:extLst>
        </xdr:cNvPr>
        <xdr:cNvCxnSpPr/>
      </xdr:nvCxnSpPr>
      <xdr:spPr>
        <a:xfrm flipV="1">
          <a:off x="6149340" y="10729562"/>
          <a:ext cx="77470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3DC32871-88A3-4363-9B10-4DF930489A2A}"/>
            </a:ext>
          </a:extLst>
        </xdr:cNvPr>
        <xdr:cNvSpPr txBox="1"/>
      </xdr:nvSpPr>
      <xdr:spPr>
        <a:xfrm>
          <a:off x="8214575" y="103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316D8657-346C-4611-A387-AF7BCE83840B}"/>
            </a:ext>
          </a:extLst>
        </xdr:cNvPr>
        <xdr:cNvSpPr txBox="1"/>
      </xdr:nvSpPr>
      <xdr:spPr>
        <a:xfrm>
          <a:off x="7444955" y="1033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A14B2991-3DD5-463C-B221-DD7B8798F671}"/>
            </a:ext>
          </a:extLst>
        </xdr:cNvPr>
        <xdr:cNvSpPr txBox="1"/>
      </xdr:nvSpPr>
      <xdr:spPr>
        <a:xfrm>
          <a:off x="6670255" y="103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F87147F6-59C9-412A-BAA4-75106623EC04}"/>
            </a:ext>
          </a:extLst>
        </xdr:cNvPr>
        <xdr:cNvSpPr txBox="1"/>
      </xdr:nvSpPr>
      <xdr:spPr>
        <a:xfrm>
          <a:off x="5872695" y="103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41356</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663D1BD8-4DB4-4EC3-83FD-023514701FDD}"/>
            </a:ext>
          </a:extLst>
        </xdr:cNvPr>
        <xdr:cNvSpPr txBox="1"/>
      </xdr:nvSpPr>
      <xdr:spPr>
        <a:xfrm>
          <a:off x="8239271" y="1077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41846</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07750711-4C4C-4FA6-953B-628C93B80B7F}"/>
            </a:ext>
          </a:extLst>
        </xdr:cNvPr>
        <xdr:cNvSpPr txBox="1"/>
      </xdr:nvSpPr>
      <xdr:spPr>
        <a:xfrm>
          <a:off x="7477271" y="1077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42529</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4F0E67F5-948B-4848-8D69-795D913C177E}"/>
            </a:ext>
          </a:extLst>
        </xdr:cNvPr>
        <xdr:cNvSpPr txBox="1"/>
      </xdr:nvSpPr>
      <xdr:spPr>
        <a:xfrm>
          <a:off x="6702571" y="1077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42784</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0DAB9083-0A98-484F-9CB2-B2C05198C39A}"/>
            </a:ext>
          </a:extLst>
        </xdr:cNvPr>
        <xdr:cNvSpPr txBox="1"/>
      </xdr:nvSpPr>
      <xdr:spPr>
        <a:xfrm>
          <a:off x="5905011" y="1077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FF065EB0-9214-411B-BC02-56F6B7D4DC0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9EF6972C-E1F7-49A8-840C-C507AFD8DE2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E4FB2DD-3A6E-42C3-AD8E-25C6195DDC3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A9AFA3F0-F375-483A-831A-41F77D72271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969DEEAF-C09C-47AA-AC7F-8B575F5715C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68AAD36-39D8-4283-BA2A-592D1A05BB1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9CC5B61-C7BF-4889-9928-EE5430BCA67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00285B8-0D7E-4920-9CE3-CBC8CB6A18B5}"/>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6A7453BB-6EEE-40C2-940B-F6EA4BAC4AA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CFB0C0E8-7505-475B-8E3E-8E361AD0E92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E0F6EE15-4E3A-401A-8A4C-70DA1542FA2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E11327E2-3C0D-4421-8488-226AFD18437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76C77098-ACE5-4635-92DD-F81F8A2BAF1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6E5BF582-2250-4AA6-ACD7-21916ED1330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1B95094C-E983-4D3F-8E0D-A8792A6A888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521D3BC7-79B8-47CB-8AC5-47741D960A06}"/>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31596EFB-815B-4EAC-B3B4-AE81486D8D3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6F710ECC-7B1A-4511-8CAE-BACEA271B31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9EB0E678-A290-4CC5-8758-838B21F56FC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8F7FFB4A-6E8F-41CE-8F33-CCA3D2D00BB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817EDAC7-7E53-4CC8-B264-4F0C77BBDD6A}"/>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F91EC74B-DBB0-4468-AFE6-412EC51508E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7AE04BA9-6D3A-49B4-8055-59AC92F1C75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B5F7B942-DE14-4F51-AA3B-B86B1DB4441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C9329067-D442-497D-873B-62DF9FD0C15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AF6AF881-D425-4066-8558-70C1D6E7419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5E188CFB-882B-49C8-8FEE-3AF1FA6004E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A0FAE688-6FCD-47E9-B554-83418764E02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88B41486-4E23-4032-86CC-464A8CF65CA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8FBE0BEB-CB20-4E74-BD41-7E7E853823C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12784A11-8B18-4DD6-92D3-549724266F0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47288060-B55C-4847-B747-A7F9C0B8AE35}"/>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F2EF43C1-6CB3-4724-9A3C-4A306831DBF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6F4936B2-FEA2-4FEF-B6F9-68CB85F720C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091484AA-45B9-4B00-B580-45E7C0F4CAA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0762DF28-472B-4809-90F8-BBF537441E2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4FABC21B-51A0-49BB-994C-FDDCC4CB417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5B0570B2-FFD2-4AD2-9DB8-2396FE0A211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13D9E22B-25A0-4F2D-9F22-F07DD817167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F8BD5C3B-A31F-4FF1-B5D8-A58836E46ECF}"/>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C042091B-C18A-4235-AFED-2BD3754C55E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3207D31E-131C-4718-B018-A4FD242C028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C145C75B-CE7E-48B0-82D2-E8CD90B1791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D3E6BD24-62C7-48AC-8A85-8386BB8C490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412AF106-468A-47E3-903D-F3E6209790E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32CD2E1D-DA3C-47B4-9FE0-224FA274E09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FC2672EC-24BB-4BA5-B65A-8CF16F11F05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BBEB0AB7-0D9D-4CCD-B0AB-F1DC7CA45364}"/>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8C68E987-2867-44DD-BE87-0BDAE335F15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DA87A607-09CF-4009-9090-24BC663CB5D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A9D726C5-1BA9-40E6-85EF-E80EFBEA2F7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85F6DE15-F6E3-4CEA-AFF4-D6174561C31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52C95453-31EC-4FE4-B23D-48520CDB7EF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4E76F430-9231-43CB-B96C-FEEB29D253E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E50EE7FE-819B-4109-A899-BBC4298B96C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25AC52D4-A1F0-437C-A248-2E75BC9FBC4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9D0B366D-0870-40EE-9808-376C1E3FF46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827FB3E2-004B-4C8B-B956-2F36B162682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28F5B148-1679-4F27-BB93-78FF3653B49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21" name="直線コネクタ 320">
          <a:extLst>
            <a:ext uri="{FF2B5EF4-FFF2-40B4-BE49-F238E27FC236}">
              <a16:creationId xmlns:a16="http://schemas.microsoft.com/office/drawing/2014/main" id="{1F7BC6EC-AC2D-43D7-93D8-B36CFBEAD37F}"/>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322" name="テキスト ボックス 321">
          <a:extLst>
            <a:ext uri="{FF2B5EF4-FFF2-40B4-BE49-F238E27FC236}">
              <a16:creationId xmlns:a16="http://schemas.microsoft.com/office/drawing/2014/main" id="{07DF9FAD-6AD1-43E4-B5F3-65853BEC26DB}"/>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23" name="直線コネクタ 322">
          <a:extLst>
            <a:ext uri="{FF2B5EF4-FFF2-40B4-BE49-F238E27FC236}">
              <a16:creationId xmlns:a16="http://schemas.microsoft.com/office/drawing/2014/main" id="{B02A0C9A-348C-42A1-94EC-6596CFF1AC6B}"/>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24" name="テキスト ボックス 323">
          <a:extLst>
            <a:ext uri="{FF2B5EF4-FFF2-40B4-BE49-F238E27FC236}">
              <a16:creationId xmlns:a16="http://schemas.microsoft.com/office/drawing/2014/main" id="{26125CCC-BDB1-4E70-842A-B7C2F51D469B}"/>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25" name="直線コネクタ 324">
          <a:extLst>
            <a:ext uri="{FF2B5EF4-FFF2-40B4-BE49-F238E27FC236}">
              <a16:creationId xmlns:a16="http://schemas.microsoft.com/office/drawing/2014/main" id="{79723605-F895-4F95-8633-0AB483F02D1B}"/>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26" name="テキスト ボックス 325">
          <a:extLst>
            <a:ext uri="{FF2B5EF4-FFF2-40B4-BE49-F238E27FC236}">
              <a16:creationId xmlns:a16="http://schemas.microsoft.com/office/drawing/2014/main" id="{7B168C6D-99C2-4DAA-B642-74D0856DAE4C}"/>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27" name="直線コネクタ 326">
          <a:extLst>
            <a:ext uri="{FF2B5EF4-FFF2-40B4-BE49-F238E27FC236}">
              <a16:creationId xmlns:a16="http://schemas.microsoft.com/office/drawing/2014/main" id="{4DF8F616-D13F-42FE-8FE1-6D42F511A55A}"/>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328" name="テキスト ボックス 327">
          <a:extLst>
            <a:ext uri="{FF2B5EF4-FFF2-40B4-BE49-F238E27FC236}">
              <a16:creationId xmlns:a16="http://schemas.microsoft.com/office/drawing/2014/main" id="{4002E084-668E-4DF3-8168-98CD572B142E}"/>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190701D8-29F6-4A74-8805-72562EA9903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330" name="テキスト ボックス 329">
          <a:extLst>
            <a:ext uri="{FF2B5EF4-FFF2-40B4-BE49-F238E27FC236}">
              <a16:creationId xmlns:a16="http://schemas.microsoft.com/office/drawing/2014/main" id="{4A39792F-B327-452C-A37D-6E6A24FD74FA}"/>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1" name="【学校施設】&#10;有形固定資産減価償却率グラフ枠">
          <a:extLst>
            <a:ext uri="{FF2B5EF4-FFF2-40B4-BE49-F238E27FC236}">
              <a16:creationId xmlns:a16="http://schemas.microsoft.com/office/drawing/2014/main" id="{BB2C954C-64F7-4A5B-9C7C-44EA1E78C70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332" name="直線コネクタ 331">
          <a:extLst>
            <a:ext uri="{FF2B5EF4-FFF2-40B4-BE49-F238E27FC236}">
              <a16:creationId xmlns:a16="http://schemas.microsoft.com/office/drawing/2014/main" id="{1B79A43A-BDC4-4239-A5A4-8EE1B8641D04}"/>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333" name="【学校施設】&#10;有形固定資産減価償却率最小値テキスト">
          <a:extLst>
            <a:ext uri="{FF2B5EF4-FFF2-40B4-BE49-F238E27FC236}">
              <a16:creationId xmlns:a16="http://schemas.microsoft.com/office/drawing/2014/main" id="{4F38F07B-4B02-48E9-9D79-25CF145A03A8}"/>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334" name="直線コネクタ 333">
          <a:extLst>
            <a:ext uri="{FF2B5EF4-FFF2-40B4-BE49-F238E27FC236}">
              <a16:creationId xmlns:a16="http://schemas.microsoft.com/office/drawing/2014/main" id="{E6B77351-11EA-4C19-8C6D-08FCBDC86704}"/>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335" name="【学校施設】&#10;有形固定資産減価償却率最大値テキスト">
          <a:extLst>
            <a:ext uri="{FF2B5EF4-FFF2-40B4-BE49-F238E27FC236}">
              <a16:creationId xmlns:a16="http://schemas.microsoft.com/office/drawing/2014/main" id="{EFBAB0ED-9050-48AB-921F-EDE55E298530}"/>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336" name="直線コネクタ 335">
          <a:extLst>
            <a:ext uri="{FF2B5EF4-FFF2-40B4-BE49-F238E27FC236}">
              <a16:creationId xmlns:a16="http://schemas.microsoft.com/office/drawing/2014/main" id="{44C75D34-748D-4969-A97A-894E938E75E5}"/>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337" name="【学校施設】&#10;有形固定資産減価償却率平均値テキスト">
          <a:extLst>
            <a:ext uri="{FF2B5EF4-FFF2-40B4-BE49-F238E27FC236}">
              <a16:creationId xmlns:a16="http://schemas.microsoft.com/office/drawing/2014/main" id="{A2139583-1878-4453-A3EA-92292AFC22C5}"/>
            </a:ext>
          </a:extLst>
        </xdr:cNvPr>
        <xdr:cNvSpPr txBox="1"/>
      </xdr:nvSpPr>
      <xdr:spPr>
        <a:xfrm>
          <a:off x="14414500" y="9804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338" name="フローチャート: 判断 337">
          <a:extLst>
            <a:ext uri="{FF2B5EF4-FFF2-40B4-BE49-F238E27FC236}">
              <a16:creationId xmlns:a16="http://schemas.microsoft.com/office/drawing/2014/main" id="{F91F9052-DAB9-490F-8377-0FBB04558EA4}"/>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339" name="フローチャート: 判断 338">
          <a:extLst>
            <a:ext uri="{FF2B5EF4-FFF2-40B4-BE49-F238E27FC236}">
              <a16:creationId xmlns:a16="http://schemas.microsoft.com/office/drawing/2014/main" id="{6BF4299A-30D5-4243-BA6B-1EA42160C82B}"/>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340" name="フローチャート: 判断 339">
          <a:extLst>
            <a:ext uri="{FF2B5EF4-FFF2-40B4-BE49-F238E27FC236}">
              <a16:creationId xmlns:a16="http://schemas.microsoft.com/office/drawing/2014/main" id="{64021658-3276-44F9-8D6E-ABD9277F986B}"/>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341" name="フローチャート: 判断 340">
          <a:extLst>
            <a:ext uri="{FF2B5EF4-FFF2-40B4-BE49-F238E27FC236}">
              <a16:creationId xmlns:a16="http://schemas.microsoft.com/office/drawing/2014/main" id="{28E64618-8F19-4A44-B279-174DEB8AF55E}"/>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342" name="フローチャート: 判断 341">
          <a:extLst>
            <a:ext uri="{FF2B5EF4-FFF2-40B4-BE49-F238E27FC236}">
              <a16:creationId xmlns:a16="http://schemas.microsoft.com/office/drawing/2014/main" id="{FFF61C7E-5DA9-4258-A8EE-3C5B279716CA}"/>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0ED001C3-F8EA-4DD4-B4D1-DC3FB466FBB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16B14C82-5332-4B04-9032-A4AF51C6CB8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42821C35-4D3E-4476-84BC-3CF4C8AE917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909000A0-5CD4-430E-A3CC-25B53130297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F36164CF-BD4C-4E88-A87B-3C805A4BCF9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70358</xdr:rowOff>
    </xdr:from>
    <xdr:to>
      <xdr:col>85</xdr:col>
      <xdr:colOff>177800</xdr:colOff>
      <xdr:row>61</xdr:row>
      <xdr:rowOff>508</xdr:rowOff>
    </xdr:to>
    <xdr:sp macro="" textlink="">
      <xdr:nvSpPr>
        <xdr:cNvPr id="348" name="楕円 347">
          <a:extLst>
            <a:ext uri="{FF2B5EF4-FFF2-40B4-BE49-F238E27FC236}">
              <a16:creationId xmlns:a16="http://schemas.microsoft.com/office/drawing/2014/main" id="{885A1251-C280-4536-86BA-30AF9A8F450A}"/>
            </a:ext>
          </a:extLst>
        </xdr:cNvPr>
        <xdr:cNvSpPr/>
      </xdr:nvSpPr>
      <xdr:spPr>
        <a:xfrm>
          <a:off x="14325600" y="1012875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48785</xdr:rowOff>
    </xdr:from>
    <xdr:ext cx="405111" cy="259045"/>
    <xdr:sp macro="" textlink="">
      <xdr:nvSpPr>
        <xdr:cNvPr id="349" name="【学校施設】&#10;有形固定資産減価償却率該当値テキスト">
          <a:extLst>
            <a:ext uri="{FF2B5EF4-FFF2-40B4-BE49-F238E27FC236}">
              <a16:creationId xmlns:a16="http://schemas.microsoft.com/office/drawing/2014/main" id="{D91BF7D8-DF92-417D-9FD6-DA75055DDB2A}"/>
            </a:ext>
          </a:extLst>
        </xdr:cNvPr>
        <xdr:cNvSpPr txBox="1"/>
      </xdr:nvSpPr>
      <xdr:spPr>
        <a:xfrm>
          <a:off x="14414500" y="1010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29210</xdr:rowOff>
    </xdr:from>
    <xdr:to>
      <xdr:col>81</xdr:col>
      <xdr:colOff>101600</xdr:colOff>
      <xdr:row>60</xdr:row>
      <xdr:rowOff>130810</xdr:rowOff>
    </xdr:to>
    <xdr:sp macro="" textlink="">
      <xdr:nvSpPr>
        <xdr:cNvPr id="350" name="楕円 349">
          <a:extLst>
            <a:ext uri="{FF2B5EF4-FFF2-40B4-BE49-F238E27FC236}">
              <a16:creationId xmlns:a16="http://schemas.microsoft.com/office/drawing/2014/main" id="{129D5ACE-9824-4688-9638-96B48DB7C81E}"/>
            </a:ext>
          </a:extLst>
        </xdr:cNvPr>
        <xdr:cNvSpPr/>
      </xdr:nvSpPr>
      <xdr:spPr>
        <a:xfrm>
          <a:off x="1357884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80010</xdr:rowOff>
    </xdr:from>
    <xdr:to>
      <xdr:col>85</xdr:col>
      <xdr:colOff>127000</xdr:colOff>
      <xdr:row>60</xdr:row>
      <xdr:rowOff>121158</xdr:rowOff>
    </xdr:to>
    <xdr:cxnSp macro="">
      <xdr:nvCxnSpPr>
        <xdr:cNvPr id="351" name="直線コネクタ 350">
          <a:extLst>
            <a:ext uri="{FF2B5EF4-FFF2-40B4-BE49-F238E27FC236}">
              <a16:creationId xmlns:a16="http://schemas.microsoft.com/office/drawing/2014/main" id="{C43B515F-9138-405C-9E21-5E1680864B50}"/>
            </a:ext>
          </a:extLst>
        </xdr:cNvPr>
        <xdr:cNvCxnSpPr/>
      </xdr:nvCxnSpPr>
      <xdr:spPr>
        <a:xfrm>
          <a:off x="13629640" y="10138410"/>
          <a:ext cx="7467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65786</xdr:rowOff>
    </xdr:from>
    <xdr:to>
      <xdr:col>76</xdr:col>
      <xdr:colOff>165100</xdr:colOff>
      <xdr:row>61</xdr:row>
      <xdr:rowOff>167386</xdr:rowOff>
    </xdr:to>
    <xdr:sp macro="" textlink="">
      <xdr:nvSpPr>
        <xdr:cNvPr id="352" name="楕円 351">
          <a:extLst>
            <a:ext uri="{FF2B5EF4-FFF2-40B4-BE49-F238E27FC236}">
              <a16:creationId xmlns:a16="http://schemas.microsoft.com/office/drawing/2014/main" id="{1E07EA9A-D3B0-432A-8C39-A8D7FD94B9DE}"/>
            </a:ext>
          </a:extLst>
        </xdr:cNvPr>
        <xdr:cNvSpPr/>
      </xdr:nvSpPr>
      <xdr:spPr>
        <a:xfrm>
          <a:off x="12804140" y="1029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80010</xdr:rowOff>
    </xdr:from>
    <xdr:to>
      <xdr:col>81</xdr:col>
      <xdr:colOff>50800</xdr:colOff>
      <xdr:row>61</xdr:row>
      <xdr:rowOff>116586</xdr:rowOff>
    </xdr:to>
    <xdr:cxnSp macro="">
      <xdr:nvCxnSpPr>
        <xdr:cNvPr id="353" name="直線コネクタ 352">
          <a:extLst>
            <a:ext uri="{FF2B5EF4-FFF2-40B4-BE49-F238E27FC236}">
              <a16:creationId xmlns:a16="http://schemas.microsoft.com/office/drawing/2014/main" id="{FCACF78E-959A-4B95-BACA-1EDD46B5859B}"/>
            </a:ext>
          </a:extLst>
        </xdr:cNvPr>
        <xdr:cNvCxnSpPr/>
      </xdr:nvCxnSpPr>
      <xdr:spPr>
        <a:xfrm flipV="1">
          <a:off x="12854940" y="10138410"/>
          <a:ext cx="774700" cy="20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22352</xdr:rowOff>
    </xdr:from>
    <xdr:to>
      <xdr:col>72</xdr:col>
      <xdr:colOff>38100</xdr:colOff>
      <xdr:row>61</xdr:row>
      <xdr:rowOff>123952</xdr:rowOff>
    </xdr:to>
    <xdr:sp macro="" textlink="">
      <xdr:nvSpPr>
        <xdr:cNvPr id="354" name="楕円 353">
          <a:extLst>
            <a:ext uri="{FF2B5EF4-FFF2-40B4-BE49-F238E27FC236}">
              <a16:creationId xmlns:a16="http://schemas.microsoft.com/office/drawing/2014/main" id="{3094300B-C70E-441B-B009-C46B742F156D}"/>
            </a:ext>
          </a:extLst>
        </xdr:cNvPr>
        <xdr:cNvSpPr/>
      </xdr:nvSpPr>
      <xdr:spPr>
        <a:xfrm>
          <a:off x="12029440" y="102483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73152</xdr:rowOff>
    </xdr:from>
    <xdr:to>
      <xdr:col>76</xdr:col>
      <xdr:colOff>114300</xdr:colOff>
      <xdr:row>61</xdr:row>
      <xdr:rowOff>116586</xdr:rowOff>
    </xdr:to>
    <xdr:cxnSp macro="">
      <xdr:nvCxnSpPr>
        <xdr:cNvPr id="355" name="直線コネクタ 354">
          <a:extLst>
            <a:ext uri="{FF2B5EF4-FFF2-40B4-BE49-F238E27FC236}">
              <a16:creationId xmlns:a16="http://schemas.microsoft.com/office/drawing/2014/main" id="{E651763D-4715-4205-914E-4955BA6B50CF}"/>
            </a:ext>
          </a:extLst>
        </xdr:cNvPr>
        <xdr:cNvCxnSpPr/>
      </xdr:nvCxnSpPr>
      <xdr:spPr>
        <a:xfrm>
          <a:off x="12072620" y="10299192"/>
          <a:ext cx="78232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145796</xdr:rowOff>
    </xdr:from>
    <xdr:to>
      <xdr:col>67</xdr:col>
      <xdr:colOff>101600</xdr:colOff>
      <xdr:row>61</xdr:row>
      <xdr:rowOff>75946</xdr:rowOff>
    </xdr:to>
    <xdr:sp macro="" textlink="">
      <xdr:nvSpPr>
        <xdr:cNvPr id="356" name="楕円 355">
          <a:extLst>
            <a:ext uri="{FF2B5EF4-FFF2-40B4-BE49-F238E27FC236}">
              <a16:creationId xmlns:a16="http://schemas.microsoft.com/office/drawing/2014/main" id="{A7DBB7F6-C081-4899-8B72-A70333F4A3A3}"/>
            </a:ext>
          </a:extLst>
        </xdr:cNvPr>
        <xdr:cNvSpPr/>
      </xdr:nvSpPr>
      <xdr:spPr>
        <a:xfrm>
          <a:off x="11231880" y="102041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25146</xdr:rowOff>
    </xdr:from>
    <xdr:to>
      <xdr:col>71</xdr:col>
      <xdr:colOff>177800</xdr:colOff>
      <xdr:row>61</xdr:row>
      <xdr:rowOff>73152</xdr:rowOff>
    </xdr:to>
    <xdr:cxnSp macro="">
      <xdr:nvCxnSpPr>
        <xdr:cNvPr id="357" name="直線コネクタ 356">
          <a:extLst>
            <a:ext uri="{FF2B5EF4-FFF2-40B4-BE49-F238E27FC236}">
              <a16:creationId xmlns:a16="http://schemas.microsoft.com/office/drawing/2014/main" id="{8B93B7C0-58B6-4B9D-A46C-91E456A2BA60}"/>
            </a:ext>
          </a:extLst>
        </xdr:cNvPr>
        <xdr:cNvCxnSpPr/>
      </xdr:nvCxnSpPr>
      <xdr:spPr>
        <a:xfrm>
          <a:off x="11282680" y="10251186"/>
          <a:ext cx="78994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358" name="n_1aveValue【学校施設】&#10;有形固定資産減価償却率">
          <a:extLst>
            <a:ext uri="{FF2B5EF4-FFF2-40B4-BE49-F238E27FC236}">
              <a16:creationId xmlns:a16="http://schemas.microsoft.com/office/drawing/2014/main" id="{91F01A38-688E-49E1-A4E3-ABD1D24D98F1}"/>
            </a:ext>
          </a:extLst>
        </xdr:cNvPr>
        <xdr:cNvSpPr txBox="1"/>
      </xdr:nvSpPr>
      <xdr:spPr>
        <a:xfrm>
          <a:off x="13437244" y="969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359" name="n_2aveValue【学校施設】&#10;有形固定資産減価償却率">
          <a:extLst>
            <a:ext uri="{FF2B5EF4-FFF2-40B4-BE49-F238E27FC236}">
              <a16:creationId xmlns:a16="http://schemas.microsoft.com/office/drawing/2014/main" id="{BDAC90D5-E43C-463D-A120-B96E3144250B}"/>
            </a:ext>
          </a:extLst>
        </xdr:cNvPr>
        <xdr:cNvSpPr txBox="1"/>
      </xdr:nvSpPr>
      <xdr:spPr>
        <a:xfrm>
          <a:off x="12675244" y="969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360" name="n_3aveValue【学校施設】&#10;有形固定資産減価償却率">
          <a:extLst>
            <a:ext uri="{FF2B5EF4-FFF2-40B4-BE49-F238E27FC236}">
              <a16:creationId xmlns:a16="http://schemas.microsoft.com/office/drawing/2014/main" id="{FE2CBA9B-6A6D-4C47-8B6C-D90F0F523085}"/>
            </a:ext>
          </a:extLst>
        </xdr:cNvPr>
        <xdr:cNvSpPr txBox="1"/>
      </xdr:nvSpPr>
      <xdr:spPr>
        <a:xfrm>
          <a:off x="11900544" y="966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361" name="n_4aveValue【学校施設】&#10;有形固定資産減価償却率">
          <a:extLst>
            <a:ext uri="{FF2B5EF4-FFF2-40B4-BE49-F238E27FC236}">
              <a16:creationId xmlns:a16="http://schemas.microsoft.com/office/drawing/2014/main" id="{7379C9E3-2529-4395-ACB2-DCBD98824E76}"/>
            </a:ext>
          </a:extLst>
        </xdr:cNvPr>
        <xdr:cNvSpPr txBox="1"/>
      </xdr:nvSpPr>
      <xdr:spPr>
        <a:xfrm>
          <a:off x="11102984" y="96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121937</xdr:rowOff>
    </xdr:from>
    <xdr:ext cx="405111" cy="259045"/>
    <xdr:sp macro="" textlink="">
      <xdr:nvSpPr>
        <xdr:cNvPr id="362" name="n_1mainValue【学校施設】&#10;有形固定資産減価償却率">
          <a:extLst>
            <a:ext uri="{FF2B5EF4-FFF2-40B4-BE49-F238E27FC236}">
              <a16:creationId xmlns:a16="http://schemas.microsoft.com/office/drawing/2014/main" id="{68DB8BAB-2BBD-45BC-A697-4374839BD312}"/>
            </a:ext>
          </a:extLst>
        </xdr:cNvPr>
        <xdr:cNvSpPr txBox="1"/>
      </xdr:nvSpPr>
      <xdr:spPr>
        <a:xfrm>
          <a:off x="134372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158513</xdr:rowOff>
    </xdr:from>
    <xdr:ext cx="405111" cy="259045"/>
    <xdr:sp macro="" textlink="">
      <xdr:nvSpPr>
        <xdr:cNvPr id="363" name="n_2mainValue【学校施設】&#10;有形固定資産減価償却率">
          <a:extLst>
            <a:ext uri="{FF2B5EF4-FFF2-40B4-BE49-F238E27FC236}">
              <a16:creationId xmlns:a16="http://schemas.microsoft.com/office/drawing/2014/main" id="{E500DB28-8E14-4EB9-80FC-A9435A14B8A8}"/>
            </a:ext>
          </a:extLst>
        </xdr:cNvPr>
        <xdr:cNvSpPr txBox="1"/>
      </xdr:nvSpPr>
      <xdr:spPr>
        <a:xfrm>
          <a:off x="12675244" y="10384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115079</xdr:rowOff>
    </xdr:from>
    <xdr:ext cx="405111" cy="259045"/>
    <xdr:sp macro="" textlink="">
      <xdr:nvSpPr>
        <xdr:cNvPr id="364" name="n_3mainValue【学校施設】&#10;有形固定資産減価償却率">
          <a:extLst>
            <a:ext uri="{FF2B5EF4-FFF2-40B4-BE49-F238E27FC236}">
              <a16:creationId xmlns:a16="http://schemas.microsoft.com/office/drawing/2014/main" id="{AC3B19D4-6596-4891-87FD-8647FFE85BB1}"/>
            </a:ext>
          </a:extLst>
        </xdr:cNvPr>
        <xdr:cNvSpPr txBox="1"/>
      </xdr:nvSpPr>
      <xdr:spPr>
        <a:xfrm>
          <a:off x="11900544" y="1034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67073</xdr:rowOff>
    </xdr:from>
    <xdr:ext cx="405111" cy="259045"/>
    <xdr:sp macro="" textlink="">
      <xdr:nvSpPr>
        <xdr:cNvPr id="365" name="n_4mainValue【学校施設】&#10;有形固定資産減価償却率">
          <a:extLst>
            <a:ext uri="{FF2B5EF4-FFF2-40B4-BE49-F238E27FC236}">
              <a16:creationId xmlns:a16="http://schemas.microsoft.com/office/drawing/2014/main" id="{3D32F4B5-9C4C-43ED-92D0-4FAA125C7B7E}"/>
            </a:ext>
          </a:extLst>
        </xdr:cNvPr>
        <xdr:cNvSpPr txBox="1"/>
      </xdr:nvSpPr>
      <xdr:spPr>
        <a:xfrm>
          <a:off x="11102984" y="1029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6" name="正方形/長方形 365">
          <a:extLst>
            <a:ext uri="{FF2B5EF4-FFF2-40B4-BE49-F238E27FC236}">
              <a16:creationId xmlns:a16="http://schemas.microsoft.com/office/drawing/2014/main" id="{A4C80BC2-4AE7-4815-8FEE-B0AFE69D03C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7" name="正方形/長方形 366">
          <a:extLst>
            <a:ext uri="{FF2B5EF4-FFF2-40B4-BE49-F238E27FC236}">
              <a16:creationId xmlns:a16="http://schemas.microsoft.com/office/drawing/2014/main" id="{78AA33C0-C07D-4FED-B480-F7C38273BD4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8" name="正方形/長方形 367">
          <a:extLst>
            <a:ext uri="{FF2B5EF4-FFF2-40B4-BE49-F238E27FC236}">
              <a16:creationId xmlns:a16="http://schemas.microsoft.com/office/drawing/2014/main" id="{0156E837-1084-47FC-96D1-3DADFB2A94F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9" name="正方形/長方形 368">
          <a:extLst>
            <a:ext uri="{FF2B5EF4-FFF2-40B4-BE49-F238E27FC236}">
              <a16:creationId xmlns:a16="http://schemas.microsoft.com/office/drawing/2014/main" id="{48248EA2-4556-43B5-9E7E-BB26C1725F7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0" name="正方形/長方形 369">
          <a:extLst>
            <a:ext uri="{FF2B5EF4-FFF2-40B4-BE49-F238E27FC236}">
              <a16:creationId xmlns:a16="http://schemas.microsoft.com/office/drawing/2014/main" id="{AE700F30-C767-4985-AA73-09A5B546661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1" name="正方形/長方形 370">
          <a:extLst>
            <a:ext uri="{FF2B5EF4-FFF2-40B4-BE49-F238E27FC236}">
              <a16:creationId xmlns:a16="http://schemas.microsoft.com/office/drawing/2014/main" id="{F79B5C06-AEA2-4F81-AA24-0C186E10DB8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2" name="正方形/長方形 371">
          <a:extLst>
            <a:ext uri="{FF2B5EF4-FFF2-40B4-BE49-F238E27FC236}">
              <a16:creationId xmlns:a16="http://schemas.microsoft.com/office/drawing/2014/main" id="{131E3A01-CDCD-492B-AF7A-927F062D9C1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3" name="正方形/長方形 372">
          <a:extLst>
            <a:ext uri="{FF2B5EF4-FFF2-40B4-BE49-F238E27FC236}">
              <a16:creationId xmlns:a16="http://schemas.microsoft.com/office/drawing/2014/main" id="{B215AF74-0A2C-4204-AC70-C562D31B015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4" name="テキスト ボックス 373">
          <a:extLst>
            <a:ext uri="{FF2B5EF4-FFF2-40B4-BE49-F238E27FC236}">
              <a16:creationId xmlns:a16="http://schemas.microsoft.com/office/drawing/2014/main" id="{5D7ED99B-10EB-4589-A217-4EB5C5BC521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5" name="直線コネクタ 374">
          <a:extLst>
            <a:ext uri="{FF2B5EF4-FFF2-40B4-BE49-F238E27FC236}">
              <a16:creationId xmlns:a16="http://schemas.microsoft.com/office/drawing/2014/main" id="{60AD4A20-36F3-43E0-9D8A-3DCE232297A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376" name="テキスト ボックス 375">
          <a:extLst>
            <a:ext uri="{FF2B5EF4-FFF2-40B4-BE49-F238E27FC236}">
              <a16:creationId xmlns:a16="http://schemas.microsoft.com/office/drawing/2014/main" id="{C6F9C5A3-D4DC-40D3-A3D6-27B6F11E022D}"/>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377" name="直線コネクタ 376">
          <a:extLst>
            <a:ext uri="{FF2B5EF4-FFF2-40B4-BE49-F238E27FC236}">
              <a16:creationId xmlns:a16="http://schemas.microsoft.com/office/drawing/2014/main" id="{D0AE2F35-6C53-4A32-B0A6-ABF932E40091}"/>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378" name="テキスト ボックス 377">
          <a:extLst>
            <a:ext uri="{FF2B5EF4-FFF2-40B4-BE49-F238E27FC236}">
              <a16:creationId xmlns:a16="http://schemas.microsoft.com/office/drawing/2014/main" id="{9C4E3D14-8A71-4E04-92CE-66D16D2B0014}"/>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9" name="直線コネクタ 378">
          <a:extLst>
            <a:ext uri="{FF2B5EF4-FFF2-40B4-BE49-F238E27FC236}">
              <a16:creationId xmlns:a16="http://schemas.microsoft.com/office/drawing/2014/main" id="{210E240F-2519-48A6-ABEF-74CF275570A1}"/>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0" name="テキスト ボックス 379">
          <a:extLst>
            <a:ext uri="{FF2B5EF4-FFF2-40B4-BE49-F238E27FC236}">
              <a16:creationId xmlns:a16="http://schemas.microsoft.com/office/drawing/2014/main" id="{FF07A91E-F6B3-4C79-9772-7429C3CAFFCF}"/>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381" name="直線コネクタ 380">
          <a:extLst>
            <a:ext uri="{FF2B5EF4-FFF2-40B4-BE49-F238E27FC236}">
              <a16:creationId xmlns:a16="http://schemas.microsoft.com/office/drawing/2014/main" id="{890B4165-B8F9-479A-8618-44200A4651C0}"/>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382" name="テキスト ボックス 381">
          <a:extLst>
            <a:ext uri="{FF2B5EF4-FFF2-40B4-BE49-F238E27FC236}">
              <a16:creationId xmlns:a16="http://schemas.microsoft.com/office/drawing/2014/main" id="{3E3B4781-22A6-466B-90A3-94590F1C94E6}"/>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3" name="直線コネクタ 382">
          <a:extLst>
            <a:ext uri="{FF2B5EF4-FFF2-40B4-BE49-F238E27FC236}">
              <a16:creationId xmlns:a16="http://schemas.microsoft.com/office/drawing/2014/main" id="{17DD582C-D659-42FD-AD1C-A28D4FD7E3F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4" name="テキスト ボックス 383">
          <a:extLst>
            <a:ext uri="{FF2B5EF4-FFF2-40B4-BE49-F238E27FC236}">
              <a16:creationId xmlns:a16="http://schemas.microsoft.com/office/drawing/2014/main" id="{2AC06B44-98AD-4A55-9709-31B780758FB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5" name="【学校施設】&#10;一人当たり面積グラフ枠">
          <a:extLst>
            <a:ext uri="{FF2B5EF4-FFF2-40B4-BE49-F238E27FC236}">
              <a16:creationId xmlns:a16="http://schemas.microsoft.com/office/drawing/2014/main" id="{7D90E833-45EC-4BA5-B6CA-AB9E1CF2196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386" name="直線コネクタ 385">
          <a:extLst>
            <a:ext uri="{FF2B5EF4-FFF2-40B4-BE49-F238E27FC236}">
              <a16:creationId xmlns:a16="http://schemas.microsoft.com/office/drawing/2014/main" id="{950A6593-FBDC-495C-8923-5715C95FC07D}"/>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387" name="【学校施設】&#10;一人当たり面積最小値テキスト">
          <a:extLst>
            <a:ext uri="{FF2B5EF4-FFF2-40B4-BE49-F238E27FC236}">
              <a16:creationId xmlns:a16="http://schemas.microsoft.com/office/drawing/2014/main" id="{1DD78F58-3449-4A04-85F4-113E65F90171}"/>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388" name="直線コネクタ 387">
          <a:extLst>
            <a:ext uri="{FF2B5EF4-FFF2-40B4-BE49-F238E27FC236}">
              <a16:creationId xmlns:a16="http://schemas.microsoft.com/office/drawing/2014/main" id="{B64F606B-C466-4F8A-8770-3AF6C2381715}"/>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389" name="【学校施設】&#10;一人当たり面積最大値テキスト">
          <a:extLst>
            <a:ext uri="{FF2B5EF4-FFF2-40B4-BE49-F238E27FC236}">
              <a16:creationId xmlns:a16="http://schemas.microsoft.com/office/drawing/2014/main" id="{5EC20318-59E9-4CFC-A9C5-715A94AA168F}"/>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390" name="直線コネクタ 389">
          <a:extLst>
            <a:ext uri="{FF2B5EF4-FFF2-40B4-BE49-F238E27FC236}">
              <a16:creationId xmlns:a16="http://schemas.microsoft.com/office/drawing/2014/main" id="{16B0C533-14B3-4017-9DEC-4A0E528D3CBC}"/>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391" name="【学校施設】&#10;一人当たり面積平均値テキスト">
          <a:extLst>
            <a:ext uri="{FF2B5EF4-FFF2-40B4-BE49-F238E27FC236}">
              <a16:creationId xmlns:a16="http://schemas.microsoft.com/office/drawing/2014/main" id="{AF986E3F-9F3F-492B-A5DC-C4E9F634BE7C}"/>
            </a:ext>
          </a:extLst>
        </xdr:cNvPr>
        <xdr:cNvSpPr txBox="1"/>
      </xdr:nvSpPr>
      <xdr:spPr>
        <a:xfrm>
          <a:off x="19547840" y="10132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392" name="フローチャート: 判断 391">
          <a:extLst>
            <a:ext uri="{FF2B5EF4-FFF2-40B4-BE49-F238E27FC236}">
              <a16:creationId xmlns:a16="http://schemas.microsoft.com/office/drawing/2014/main" id="{B9796EED-4612-4CD5-AA37-1CDDB457BEFD}"/>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393" name="フローチャート: 判断 392">
          <a:extLst>
            <a:ext uri="{FF2B5EF4-FFF2-40B4-BE49-F238E27FC236}">
              <a16:creationId xmlns:a16="http://schemas.microsoft.com/office/drawing/2014/main" id="{EEB230A7-32EA-4CF8-AECC-C0949BE99D8F}"/>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394" name="フローチャート: 判断 393">
          <a:extLst>
            <a:ext uri="{FF2B5EF4-FFF2-40B4-BE49-F238E27FC236}">
              <a16:creationId xmlns:a16="http://schemas.microsoft.com/office/drawing/2014/main" id="{3F10BED6-2721-4B74-A846-4FDC9DB40F97}"/>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395" name="フローチャート: 判断 394">
          <a:extLst>
            <a:ext uri="{FF2B5EF4-FFF2-40B4-BE49-F238E27FC236}">
              <a16:creationId xmlns:a16="http://schemas.microsoft.com/office/drawing/2014/main" id="{5907A8C9-10D1-4105-B340-59F8B3454599}"/>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396" name="フローチャート: 判断 395">
          <a:extLst>
            <a:ext uri="{FF2B5EF4-FFF2-40B4-BE49-F238E27FC236}">
              <a16:creationId xmlns:a16="http://schemas.microsoft.com/office/drawing/2014/main" id="{3EC6AEB9-FB74-443E-8A76-C523B0105631}"/>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7" name="テキスト ボックス 396">
          <a:extLst>
            <a:ext uri="{FF2B5EF4-FFF2-40B4-BE49-F238E27FC236}">
              <a16:creationId xmlns:a16="http://schemas.microsoft.com/office/drawing/2014/main" id="{C274010C-A4BC-4B58-892D-8AA4B918222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465C5B93-2EE2-4B16-AA71-BEB3574AEC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5141A147-FC57-4B3B-84D4-D4BCE719B3C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2057E1D5-E6F0-4490-AE6E-A859CCF7654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DD3F3B42-F4A4-4304-AE11-BF89D22510F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170370</xdr:rowOff>
    </xdr:from>
    <xdr:to>
      <xdr:col>116</xdr:col>
      <xdr:colOff>114300</xdr:colOff>
      <xdr:row>62</xdr:row>
      <xdr:rowOff>100520</xdr:rowOff>
    </xdr:to>
    <xdr:sp macro="" textlink="">
      <xdr:nvSpPr>
        <xdr:cNvPr id="402" name="楕円 401">
          <a:extLst>
            <a:ext uri="{FF2B5EF4-FFF2-40B4-BE49-F238E27FC236}">
              <a16:creationId xmlns:a16="http://schemas.microsoft.com/office/drawing/2014/main" id="{9430CAEE-67EE-4722-8239-5CFEC11CE040}"/>
            </a:ext>
          </a:extLst>
        </xdr:cNvPr>
        <xdr:cNvSpPr/>
      </xdr:nvSpPr>
      <xdr:spPr>
        <a:xfrm>
          <a:off x="19458940" y="10396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148797</xdr:rowOff>
    </xdr:from>
    <xdr:ext cx="469744" cy="259045"/>
    <xdr:sp macro="" textlink="">
      <xdr:nvSpPr>
        <xdr:cNvPr id="403" name="【学校施設】&#10;一人当たり面積該当値テキスト">
          <a:extLst>
            <a:ext uri="{FF2B5EF4-FFF2-40B4-BE49-F238E27FC236}">
              <a16:creationId xmlns:a16="http://schemas.microsoft.com/office/drawing/2014/main" id="{1EBBC36C-0DD4-41F2-B391-4071B182408B}"/>
            </a:ext>
          </a:extLst>
        </xdr:cNvPr>
        <xdr:cNvSpPr txBox="1"/>
      </xdr:nvSpPr>
      <xdr:spPr>
        <a:xfrm>
          <a:off x="19547840" y="1037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1206</xdr:rowOff>
    </xdr:from>
    <xdr:to>
      <xdr:col>112</xdr:col>
      <xdr:colOff>38100</xdr:colOff>
      <xdr:row>62</xdr:row>
      <xdr:rowOff>102806</xdr:rowOff>
    </xdr:to>
    <xdr:sp macro="" textlink="">
      <xdr:nvSpPr>
        <xdr:cNvPr id="404" name="楕円 403">
          <a:extLst>
            <a:ext uri="{FF2B5EF4-FFF2-40B4-BE49-F238E27FC236}">
              <a16:creationId xmlns:a16="http://schemas.microsoft.com/office/drawing/2014/main" id="{FD6AD885-00FF-4A68-81D9-9440B69EAB43}"/>
            </a:ext>
          </a:extLst>
        </xdr:cNvPr>
        <xdr:cNvSpPr/>
      </xdr:nvSpPr>
      <xdr:spPr>
        <a:xfrm>
          <a:off x="18735040" y="103948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49720</xdr:rowOff>
    </xdr:from>
    <xdr:to>
      <xdr:col>116</xdr:col>
      <xdr:colOff>63500</xdr:colOff>
      <xdr:row>62</xdr:row>
      <xdr:rowOff>52006</xdr:rowOff>
    </xdr:to>
    <xdr:cxnSp macro="">
      <xdr:nvCxnSpPr>
        <xdr:cNvPr id="405" name="直線コネクタ 404">
          <a:extLst>
            <a:ext uri="{FF2B5EF4-FFF2-40B4-BE49-F238E27FC236}">
              <a16:creationId xmlns:a16="http://schemas.microsoft.com/office/drawing/2014/main" id="{F03375DD-80EB-49B3-98EF-760746CA1D5B}"/>
            </a:ext>
          </a:extLst>
        </xdr:cNvPr>
        <xdr:cNvCxnSpPr/>
      </xdr:nvCxnSpPr>
      <xdr:spPr>
        <a:xfrm flipV="1">
          <a:off x="18778220" y="10443400"/>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170942</xdr:rowOff>
    </xdr:from>
    <xdr:to>
      <xdr:col>107</xdr:col>
      <xdr:colOff>101600</xdr:colOff>
      <xdr:row>62</xdr:row>
      <xdr:rowOff>101092</xdr:rowOff>
    </xdr:to>
    <xdr:sp macro="" textlink="">
      <xdr:nvSpPr>
        <xdr:cNvPr id="406" name="楕円 405">
          <a:extLst>
            <a:ext uri="{FF2B5EF4-FFF2-40B4-BE49-F238E27FC236}">
              <a16:creationId xmlns:a16="http://schemas.microsoft.com/office/drawing/2014/main" id="{ED843902-C47F-4FA4-92C0-790CCC70623F}"/>
            </a:ext>
          </a:extLst>
        </xdr:cNvPr>
        <xdr:cNvSpPr/>
      </xdr:nvSpPr>
      <xdr:spPr>
        <a:xfrm>
          <a:off x="17937480" y="10396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50292</xdr:rowOff>
    </xdr:from>
    <xdr:to>
      <xdr:col>111</xdr:col>
      <xdr:colOff>177800</xdr:colOff>
      <xdr:row>62</xdr:row>
      <xdr:rowOff>52006</xdr:rowOff>
    </xdr:to>
    <xdr:cxnSp macro="">
      <xdr:nvCxnSpPr>
        <xdr:cNvPr id="407" name="直線コネクタ 406">
          <a:extLst>
            <a:ext uri="{FF2B5EF4-FFF2-40B4-BE49-F238E27FC236}">
              <a16:creationId xmlns:a16="http://schemas.microsoft.com/office/drawing/2014/main" id="{A953F7ED-97FE-4FC1-8EB5-648A03AA7DF0}"/>
            </a:ext>
          </a:extLst>
        </xdr:cNvPr>
        <xdr:cNvCxnSpPr/>
      </xdr:nvCxnSpPr>
      <xdr:spPr>
        <a:xfrm>
          <a:off x="17988280" y="10443972"/>
          <a:ext cx="78994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170942</xdr:rowOff>
    </xdr:from>
    <xdr:to>
      <xdr:col>102</xdr:col>
      <xdr:colOff>165100</xdr:colOff>
      <xdr:row>62</xdr:row>
      <xdr:rowOff>101092</xdr:rowOff>
    </xdr:to>
    <xdr:sp macro="" textlink="">
      <xdr:nvSpPr>
        <xdr:cNvPr id="408" name="楕円 407">
          <a:extLst>
            <a:ext uri="{FF2B5EF4-FFF2-40B4-BE49-F238E27FC236}">
              <a16:creationId xmlns:a16="http://schemas.microsoft.com/office/drawing/2014/main" id="{82BAB4C0-5EE8-4188-8021-4E392D07664C}"/>
            </a:ext>
          </a:extLst>
        </xdr:cNvPr>
        <xdr:cNvSpPr/>
      </xdr:nvSpPr>
      <xdr:spPr>
        <a:xfrm>
          <a:off x="17162780" y="10396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50292</xdr:rowOff>
    </xdr:from>
    <xdr:to>
      <xdr:col>107</xdr:col>
      <xdr:colOff>50800</xdr:colOff>
      <xdr:row>62</xdr:row>
      <xdr:rowOff>50292</xdr:rowOff>
    </xdr:to>
    <xdr:cxnSp macro="">
      <xdr:nvCxnSpPr>
        <xdr:cNvPr id="409" name="直線コネクタ 408">
          <a:extLst>
            <a:ext uri="{FF2B5EF4-FFF2-40B4-BE49-F238E27FC236}">
              <a16:creationId xmlns:a16="http://schemas.microsoft.com/office/drawing/2014/main" id="{C87A1D38-12B8-43FC-9F08-E08F438CFCCC}"/>
            </a:ext>
          </a:extLst>
        </xdr:cNvPr>
        <xdr:cNvCxnSpPr/>
      </xdr:nvCxnSpPr>
      <xdr:spPr>
        <a:xfrm>
          <a:off x="17213580" y="1044397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169228</xdr:rowOff>
    </xdr:from>
    <xdr:to>
      <xdr:col>98</xdr:col>
      <xdr:colOff>38100</xdr:colOff>
      <xdr:row>62</xdr:row>
      <xdr:rowOff>99378</xdr:rowOff>
    </xdr:to>
    <xdr:sp macro="" textlink="">
      <xdr:nvSpPr>
        <xdr:cNvPr id="410" name="楕円 409">
          <a:extLst>
            <a:ext uri="{FF2B5EF4-FFF2-40B4-BE49-F238E27FC236}">
              <a16:creationId xmlns:a16="http://schemas.microsoft.com/office/drawing/2014/main" id="{AEBFA675-F699-4DE2-83B2-9C27E29DDBAE}"/>
            </a:ext>
          </a:extLst>
        </xdr:cNvPr>
        <xdr:cNvSpPr/>
      </xdr:nvSpPr>
      <xdr:spPr>
        <a:xfrm>
          <a:off x="16388080" y="103952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48578</xdr:rowOff>
    </xdr:from>
    <xdr:to>
      <xdr:col>102</xdr:col>
      <xdr:colOff>114300</xdr:colOff>
      <xdr:row>62</xdr:row>
      <xdr:rowOff>50292</xdr:rowOff>
    </xdr:to>
    <xdr:cxnSp macro="">
      <xdr:nvCxnSpPr>
        <xdr:cNvPr id="411" name="直線コネクタ 410">
          <a:extLst>
            <a:ext uri="{FF2B5EF4-FFF2-40B4-BE49-F238E27FC236}">
              <a16:creationId xmlns:a16="http://schemas.microsoft.com/office/drawing/2014/main" id="{685ADB7E-B691-493A-858D-DFCE3B06DB22}"/>
            </a:ext>
          </a:extLst>
        </xdr:cNvPr>
        <xdr:cNvCxnSpPr/>
      </xdr:nvCxnSpPr>
      <xdr:spPr>
        <a:xfrm>
          <a:off x="16431260" y="10442258"/>
          <a:ext cx="78232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412" name="n_1aveValue【学校施設】&#10;一人当たり面積">
          <a:extLst>
            <a:ext uri="{FF2B5EF4-FFF2-40B4-BE49-F238E27FC236}">
              <a16:creationId xmlns:a16="http://schemas.microsoft.com/office/drawing/2014/main" id="{45382DA6-B4BD-49BF-9629-310539099FB4}"/>
            </a:ext>
          </a:extLst>
        </xdr:cNvPr>
        <xdr:cNvSpPr txBox="1"/>
      </xdr:nvSpPr>
      <xdr:spPr>
        <a:xfrm>
          <a:off x="18561127" y="100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413" name="n_2aveValue【学校施設】&#10;一人当たり面積">
          <a:extLst>
            <a:ext uri="{FF2B5EF4-FFF2-40B4-BE49-F238E27FC236}">
              <a16:creationId xmlns:a16="http://schemas.microsoft.com/office/drawing/2014/main" id="{EC84BE7F-1BB3-4C16-A88D-B14F0336065A}"/>
            </a:ext>
          </a:extLst>
        </xdr:cNvPr>
        <xdr:cNvSpPr txBox="1"/>
      </xdr:nvSpPr>
      <xdr:spPr>
        <a:xfrm>
          <a:off x="17776267" y="1007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414" name="n_3aveValue【学校施設】&#10;一人当たり面積">
          <a:extLst>
            <a:ext uri="{FF2B5EF4-FFF2-40B4-BE49-F238E27FC236}">
              <a16:creationId xmlns:a16="http://schemas.microsoft.com/office/drawing/2014/main" id="{C45F0D6D-4B6C-4796-A7A1-429F118418D5}"/>
            </a:ext>
          </a:extLst>
        </xdr:cNvPr>
        <xdr:cNvSpPr txBox="1"/>
      </xdr:nvSpPr>
      <xdr:spPr>
        <a:xfrm>
          <a:off x="17001567" y="1006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415" name="n_4aveValue【学校施設】&#10;一人当たり面積">
          <a:extLst>
            <a:ext uri="{FF2B5EF4-FFF2-40B4-BE49-F238E27FC236}">
              <a16:creationId xmlns:a16="http://schemas.microsoft.com/office/drawing/2014/main" id="{513F0230-221F-497F-8A8A-4F9DEF9079E3}"/>
            </a:ext>
          </a:extLst>
        </xdr:cNvPr>
        <xdr:cNvSpPr txBox="1"/>
      </xdr:nvSpPr>
      <xdr:spPr>
        <a:xfrm>
          <a:off x="16226867" y="1007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93933</xdr:rowOff>
    </xdr:from>
    <xdr:ext cx="469744" cy="259045"/>
    <xdr:sp macro="" textlink="">
      <xdr:nvSpPr>
        <xdr:cNvPr id="416" name="n_1mainValue【学校施設】&#10;一人当たり面積">
          <a:extLst>
            <a:ext uri="{FF2B5EF4-FFF2-40B4-BE49-F238E27FC236}">
              <a16:creationId xmlns:a16="http://schemas.microsoft.com/office/drawing/2014/main" id="{14225812-092A-4882-9D8F-19AB2AFDFEAD}"/>
            </a:ext>
          </a:extLst>
        </xdr:cNvPr>
        <xdr:cNvSpPr txBox="1"/>
      </xdr:nvSpPr>
      <xdr:spPr>
        <a:xfrm>
          <a:off x="18561127" y="1048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92219</xdr:rowOff>
    </xdr:from>
    <xdr:ext cx="469744" cy="259045"/>
    <xdr:sp macro="" textlink="">
      <xdr:nvSpPr>
        <xdr:cNvPr id="417" name="n_2mainValue【学校施設】&#10;一人当たり面積">
          <a:extLst>
            <a:ext uri="{FF2B5EF4-FFF2-40B4-BE49-F238E27FC236}">
              <a16:creationId xmlns:a16="http://schemas.microsoft.com/office/drawing/2014/main" id="{CFC08253-CCB5-435C-BB02-3DD735BD4352}"/>
            </a:ext>
          </a:extLst>
        </xdr:cNvPr>
        <xdr:cNvSpPr txBox="1"/>
      </xdr:nvSpPr>
      <xdr:spPr>
        <a:xfrm>
          <a:off x="17776267" y="1048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92219</xdr:rowOff>
    </xdr:from>
    <xdr:ext cx="469744" cy="259045"/>
    <xdr:sp macro="" textlink="">
      <xdr:nvSpPr>
        <xdr:cNvPr id="418" name="n_3mainValue【学校施設】&#10;一人当たり面積">
          <a:extLst>
            <a:ext uri="{FF2B5EF4-FFF2-40B4-BE49-F238E27FC236}">
              <a16:creationId xmlns:a16="http://schemas.microsoft.com/office/drawing/2014/main" id="{383CC890-92AB-467B-BC7A-53D01BA80EB6}"/>
            </a:ext>
          </a:extLst>
        </xdr:cNvPr>
        <xdr:cNvSpPr txBox="1"/>
      </xdr:nvSpPr>
      <xdr:spPr>
        <a:xfrm>
          <a:off x="17001567" y="1048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90505</xdr:rowOff>
    </xdr:from>
    <xdr:ext cx="469744" cy="259045"/>
    <xdr:sp macro="" textlink="">
      <xdr:nvSpPr>
        <xdr:cNvPr id="419" name="n_4mainValue【学校施設】&#10;一人当たり面積">
          <a:extLst>
            <a:ext uri="{FF2B5EF4-FFF2-40B4-BE49-F238E27FC236}">
              <a16:creationId xmlns:a16="http://schemas.microsoft.com/office/drawing/2014/main" id="{3E9BAB13-08DE-4C62-8D2A-D485BAE5C666}"/>
            </a:ext>
          </a:extLst>
        </xdr:cNvPr>
        <xdr:cNvSpPr txBox="1"/>
      </xdr:nvSpPr>
      <xdr:spPr>
        <a:xfrm>
          <a:off x="16226867" y="1048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0" name="正方形/長方形 419">
          <a:extLst>
            <a:ext uri="{FF2B5EF4-FFF2-40B4-BE49-F238E27FC236}">
              <a16:creationId xmlns:a16="http://schemas.microsoft.com/office/drawing/2014/main" id="{165187BB-1A7C-4586-BEB3-35DB17F9283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1" name="正方形/長方形 420">
          <a:extLst>
            <a:ext uri="{FF2B5EF4-FFF2-40B4-BE49-F238E27FC236}">
              <a16:creationId xmlns:a16="http://schemas.microsoft.com/office/drawing/2014/main" id="{863CBE68-4F09-454C-975A-9CD53D89ABB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2" name="正方形/長方形 421">
          <a:extLst>
            <a:ext uri="{FF2B5EF4-FFF2-40B4-BE49-F238E27FC236}">
              <a16:creationId xmlns:a16="http://schemas.microsoft.com/office/drawing/2014/main" id="{2A54B05C-113A-4D6D-ABD8-EA375D8C18D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3" name="正方形/長方形 422">
          <a:extLst>
            <a:ext uri="{FF2B5EF4-FFF2-40B4-BE49-F238E27FC236}">
              <a16:creationId xmlns:a16="http://schemas.microsoft.com/office/drawing/2014/main" id="{4B95B795-E908-47FA-A124-B9E9C4EFEA9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4" name="正方形/長方形 423">
          <a:extLst>
            <a:ext uri="{FF2B5EF4-FFF2-40B4-BE49-F238E27FC236}">
              <a16:creationId xmlns:a16="http://schemas.microsoft.com/office/drawing/2014/main" id="{CC34B8B4-506E-4806-8A42-3DB231181FB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5" name="正方形/長方形 424">
          <a:extLst>
            <a:ext uri="{FF2B5EF4-FFF2-40B4-BE49-F238E27FC236}">
              <a16:creationId xmlns:a16="http://schemas.microsoft.com/office/drawing/2014/main" id="{2DE84F45-CAD3-4EE2-A557-9D331C05C65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6" name="正方形/長方形 425">
          <a:extLst>
            <a:ext uri="{FF2B5EF4-FFF2-40B4-BE49-F238E27FC236}">
              <a16:creationId xmlns:a16="http://schemas.microsoft.com/office/drawing/2014/main" id="{B21A0600-E0BA-48DF-9539-574CC09322A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7" name="正方形/長方形 426">
          <a:extLst>
            <a:ext uri="{FF2B5EF4-FFF2-40B4-BE49-F238E27FC236}">
              <a16:creationId xmlns:a16="http://schemas.microsoft.com/office/drawing/2014/main" id="{36F1F0C4-268B-44BF-BE7D-702813A6B71C}"/>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28" name="正方形/長方形 427">
          <a:extLst>
            <a:ext uri="{FF2B5EF4-FFF2-40B4-BE49-F238E27FC236}">
              <a16:creationId xmlns:a16="http://schemas.microsoft.com/office/drawing/2014/main" id="{7E55AB46-CED5-4D8D-902B-2D8FAC8E56F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29" name="正方形/長方形 428">
          <a:extLst>
            <a:ext uri="{FF2B5EF4-FFF2-40B4-BE49-F238E27FC236}">
              <a16:creationId xmlns:a16="http://schemas.microsoft.com/office/drawing/2014/main" id="{AE0E2CFC-D3E6-4A9F-924B-7CF1642B839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0" name="正方形/長方形 429">
          <a:extLst>
            <a:ext uri="{FF2B5EF4-FFF2-40B4-BE49-F238E27FC236}">
              <a16:creationId xmlns:a16="http://schemas.microsoft.com/office/drawing/2014/main" id="{1CCE98FF-B871-44D6-9D67-24E8EB5CF38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1" name="正方形/長方形 430">
          <a:extLst>
            <a:ext uri="{FF2B5EF4-FFF2-40B4-BE49-F238E27FC236}">
              <a16:creationId xmlns:a16="http://schemas.microsoft.com/office/drawing/2014/main" id="{0B99BAFC-4A48-4A77-8953-4A661A0A039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2" name="正方形/長方形 431">
          <a:extLst>
            <a:ext uri="{FF2B5EF4-FFF2-40B4-BE49-F238E27FC236}">
              <a16:creationId xmlns:a16="http://schemas.microsoft.com/office/drawing/2014/main" id="{8E50458F-1CDC-41CD-9B0C-F46F3C8C490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3" name="正方形/長方形 432">
          <a:extLst>
            <a:ext uri="{FF2B5EF4-FFF2-40B4-BE49-F238E27FC236}">
              <a16:creationId xmlns:a16="http://schemas.microsoft.com/office/drawing/2014/main" id="{DA56FA4F-713D-42D1-8D1F-77E0CBA208E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4" name="正方形/長方形 433">
          <a:extLst>
            <a:ext uri="{FF2B5EF4-FFF2-40B4-BE49-F238E27FC236}">
              <a16:creationId xmlns:a16="http://schemas.microsoft.com/office/drawing/2014/main" id="{1107FA32-779A-44AC-811F-736E86312F3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5" name="正方形/長方形 434">
          <a:extLst>
            <a:ext uri="{FF2B5EF4-FFF2-40B4-BE49-F238E27FC236}">
              <a16:creationId xmlns:a16="http://schemas.microsoft.com/office/drawing/2014/main" id="{5E6508C5-F69E-42D0-B86D-7B768FFA048D}"/>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36" name="正方形/長方形 435">
          <a:extLst>
            <a:ext uri="{FF2B5EF4-FFF2-40B4-BE49-F238E27FC236}">
              <a16:creationId xmlns:a16="http://schemas.microsoft.com/office/drawing/2014/main" id="{D578B1F5-7277-4E10-BD09-E75F93F1C91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7" name="正方形/長方形 436">
          <a:extLst>
            <a:ext uri="{FF2B5EF4-FFF2-40B4-BE49-F238E27FC236}">
              <a16:creationId xmlns:a16="http://schemas.microsoft.com/office/drawing/2014/main" id="{CC969A2C-1152-4234-B9AE-DAD5BD8C93D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8" name="正方形/長方形 437">
          <a:extLst>
            <a:ext uri="{FF2B5EF4-FFF2-40B4-BE49-F238E27FC236}">
              <a16:creationId xmlns:a16="http://schemas.microsoft.com/office/drawing/2014/main" id="{1C35F307-02D8-41B0-8FEC-0CBDB52C84F2}"/>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39" name="正方形/長方形 438">
          <a:extLst>
            <a:ext uri="{FF2B5EF4-FFF2-40B4-BE49-F238E27FC236}">
              <a16:creationId xmlns:a16="http://schemas.microsoft.com/office/drawing/2014/main" id="{6249E7F8-97FF-42D3-8ACB-221B9C9BF63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0" name="正方形/長方形 439">
          <a:extLst>
            <a:ext uri="{FF2B5EF4-FFF2-40B4-BE49-F238E27FC236}">
              <a16:creationId xmlns:a16="http://schemas.microsoft.com/office/drawing/2014/main" id="{D184A88E-D189-4B4A-8470-8B4D89D7331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1" name="正方形/長方形 440">
          <a:extLst>
            <a:ext uri="{FF2B5EF4-FFF2-40B4-BE49-F238E27FC236}">
              <a16:creationId xmlns:a16="http://schemas.microsoft.com/office/drawing/2014/main" id="{926D8025-CEF5-4B72-A690-C2CBD046E3B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2" name="正方形/長方形 441">
          <a:extLst>
            <a:ext uri="{FF2B5EF4-FFF2-40B4-BE49-F238E27FC236}">
              <a16:creationId xmlns:a16="http://schemas.microsoft.com/office/drawing/2014/main" id="{20894B24-BE8F-4E8F-B330-8C042D0E0B3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3" name="正方形/長方形 442">
          <a:extLst>
            <a:ext uri="{FF2B5EF4-FFF2-40B4-BE49-F238E27FC236}">
              <a16:creationId xmlns:a16="http://schemas.microsoft.com/office/drawing/2014/main" id="{A332E401-6FC2-42DB-AB06-D7CBDFA312B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4" name="テキスト ボックス 443">
          <a:extLst>
            <a:ext uri="{FF2B5EF4-FFF2-40B4-BE49-F238E27FC236}">
              <a16:creationId xmlns:a16="http://schemas.microsoft.com/office/drawing/2014/main" id="{67ED867E-379B-4CEE-913E-54D78B4ADC8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5" name="直線コネクタ 444">
          <a:extLst>
            <a:ext uri="{FF2B5EF4-FFF2-40B4-BE49-F238E27FC236}">
              <a16:creationId xmlns:a16="http://schemas.microsoft.com/office/drawing/2014/main" id="{D315E9B0-078F-4354-8D8C-7B7E4B2AEFE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6" name="テキスト ボックス 445">
          <a:extLst>
            <a:ext uri="{FF2B5EF4-FFF2-40B4-BE49-F238E27FC236}">
              <a16:creationId xmlns:a16="http://schemas.microsoft.com/office/drawing/2014/main" id="{44794AA6-3436-4A8E-9AE0-76C781709E3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47" name="直線コネクタ 446">
          <a:extLst>
            <a:ext uri="{FF2B5EF4-FFF2-40B4-BE49-F238E27FC236}">
              <a16:creationId xmlns:a16="http://schemas.microsoft.com/office/drawing/2014/main" id="{820B65A4-213A-4A7A-85E8-17B65B1FF5B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48" name="テキスト ボックス 447">
          <a:extLst>
            <a:ext uri="{FF2B5EF4-FFF2-40B4-BE49-F238E27FC236}">
              <a16:creationId xmlns:a16="http://schemas.microsoft.com/office/drawing/2014/main" id="{6C60996C-C10E-41D6-B2A7-20F3FFCEC6B8}"/>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49" name="直線コネクタ 448">
          <a:extLst>
            <a:ext uri="{FF2B5EF4-FFF2-40B4-BE49-F238E27FC236}">
              <a16:creationId xmlns:a16="http://schemas.microsoft.com/office/drawing/2014/main" id="{C5B06460-97DA-47BD-B982-C67CBD4F59A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0" name="テキスト ボックス 449">
          <a:extLst>
            <a:ext uri="{FF2B5EF4-FFF2-40B4-BE49-F238E27FC236}">
              <a16:creationId xmlns:a16="http://schemas.microsoft.com/office/drawing/2014/main" id="{5D9D267B-DA2C-4B06-B4AE-45FEC412F717}"/>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1" name="直線コネクタ 450">
          <a:extLst>
            <a:ext uri="{FF2B5EF4-FFF2-40B4-BE49-F238E27FC236}">
              <a16:creationId xmlns:a16="http://schemas.microsoft.com/office/drawing/2014/main" id="{53B588FD-97A8-4465-ABA1-835445B57BEB}"/>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2" name="テキスト ボックス 451">
          <a:extLst>
            <a:ext uri="{FF2B5EF4-FFF2-40B4-BE49-F238E27FC236}">
              <a16:creationId xmlns:a16="http://schemas.microsoft.com/office/drawing/2014/main" id="{657F8EDA-E928-4378-9606-24BD44405C31}"/>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3" name="直線コネクタ 452">
          <a:extLst>
            <a:ext uri="{FF2B5EF4-FFF2-40B4-BE49-F238E27FC236}">
              <a16:creationId xmlns:a16="http://schemas.microsoft.com/office/drawing/2014/main" id="{2E25A566-FBAD-412C-AF20-1C0726B5D25F}"/>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4" name="テキスト ボックス 453">
          <a:extLst>
            <a:ext uri="{FF2B5EF4-FFF2-40B4-BE49-F238E27FC236}">
              <a16:creationId xmlns:a16="http://schemas.microsoft.com/office/drawing/2014/main" id="{7738B0D6-DEAD-4CC6-9E05-3F88EFF28DEF}"/>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5" name="直線コネクタ 454">
          <a:extLst>
            <a:ext uri="{FF2B5EF4-FFF2-40B4-BE49-F238E27FC236}">
              <a16:creationId xmlns:a16="http://schemas.microsoft.com/office/drawing/2014/main" id="{4C3CA1FB-A8A6-40CF-BEB5-BC23316A39E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6" name="テキスト ボックス 455">
          <a:extLst>
            <a:ext uri="{FF2B5EF4-FFF2-40B4-BE49-F238E27FC236}">
              <a16:creationId xmlns:a16="http://schemas.microsoft.com/office/drawing/2014/main" id="{7408349A-3652-494F-B8FC-C31C0B5D495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57" name="直線コネクタ 456">
          <a:extLst>
            <a:ext uri="{FF2B5EF4-FFF2-40B4-BE49-F238E27FC236}">
              <a16:creationId xmlns:a16="http://schemas.microsoft.com/office/drawing/2014/main" id="{EC4AE75C-A3A7-46B1-B0EF-6887D2C286A5}"/>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58" name="テキスト ボックス 457">
          <a:extLst>
            <a:ext uri="{FF2B5EF4-FFF2-40B4-BE49-F238E27FC236}">
              <a16:creationId xmlns:a16="http://schemas.microsoft.com/office/drawing/2014/main" id="{A7049DA4-5217-4780-81F4-7767123F405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59" name="直線コネクタ 458">
          <a:extLst>
            <a:ext uri="{FF2B5EF4-FFF2-40B4-BE49-F238E27FC236}">
              <a16:creationId xmlns:a16="http://schemas.microsoft.com/office/drawing/2014/main" id="{1D3B8899-DF22-4EA4-9F56-54343274EEC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0" name="【公民館】&#10;有形固定資産減価償却率グラフ枠">
          <a:extLst>
            <a:ext uri="{FF2B5EF4-FFF2-40B4-BE49-F238E27FC236}">
              <a16:creationId xmlns:a16="http://schemas.microsoft.com/office/drawing/2014/main" id="{87CC326F-8DDA-40F0-98CB-21CBAF710D8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461" name="直線コネクタ 460">
          <a:extLst>
            <a:ext uri="{FF2B5EF4-FFF2-40B4-BE49-F238E27FC236}">
              <a16:creationId xmlns:a16="http://schemas.microsoft.com/office/drawing/2014/main" id="{1548814B-F16B-4AF4-81A5-4A030DAA7F44}"/>
            </a:ext>
          </a:extLst>
        </xdr:cNvPr>
        <xdr:cNvCxnSpPr/>
      </xdr:nvCxnSpPr>
      <xdr:spPr>
        <a:xfrm flipV="1">
          <a:off x="14375764"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62" name="【公民館】&#10;有形固定資産減価償却率最小値テキスト">
          <a:extLst>
            <a:ext uri="{FF2B5EF4-FFF2-40B4-BE49-F238E27FC236}">
              <a16:creationId xmlns:a16="http://schemas.microsoft.com/office/drawing/2014/main" id="{A4AEAFF4-88DD-4498-AD37-7A33894737CE}"/>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63" name="直線コネクタ 462">
          <a:extLst>
            <a:ext uri="{FF2B5EF4-FFF2-40B4-BE49-F238E27FC236}">
              <a16:creationId xmlns:a16="http://schemas.microsoft.com/office/drawing/2014/main" id="{992EAEF7-49CE-4582-AE4B-DA9E8D69B44A}"/>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464" name="【公民館】&#10;有形固定資産減価償却率最大値テキスト">
          <a:extLst>
            <a:ext uri="{FF2B5EF4-FFF2-40B4-BE49-F238E27FC236}">
              <a16:creationId xmlns:a16="http://schemas.microsoft.com/office/drawing/2014/main" id="{C5551ACC-A79C-4134-ACFB-0DC3CCC24E1A}"/>
            </a:ext>
          </a:extLst>
        </xdr:cNvPr>
        <xdr:cNvSpPr txBox="1"/>
      </xdr:nvSpPr>
      <xdr:spPr>
        <a:xfrm>
          <a:off x="1441450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465" name="直線コネクタ 464">
          <a:extLst>
            <a:ext uri="{FF2B5EF4-FFF2-40B4-BE49-F238E27FC236}">
              <a16:creationId xmlns:a16="http://schemas.microsoft.com/office/drawing/2014/main" id="{AF24B2CB-FF52-4358-A03B-A607E46A9617}"/>
            </a:ext>
          </a:extLst>
        </xdr:cNvPr>
        <xdr:cNvCxnSpPr/>
      </xdr:nvCxnSpPr>
      <xdr:spPr>
        <a:xfrm>
          <a:off x="1428750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466" name="【公民館】&#10;有形固定資産減価償却率平均値テキスト">
          <a:extLst>
            <a:ext uri="{FF2B5EF4-FFF2-40B4-BE49-F238E27FC236}">
              <a16:creationId xmlns:a16="http://schemas.microsoft.com/office/drawing/2014/main" id="{FB69445E-B1B6-4FC2-980B-640BB419EF50}"/>
            </a:ext>
          </a:extLst>
        </xdr:cNvPr>
        <xdr:cNvSpPr txBox="1"/>
      </xdr:nvSpPr>
      <xdr:spPr>
        <a:xfrm>
          <a:off x="14414500" y="175759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467" name="フローチャート: 判断 466">
          <a:extLst>
            <a:ext uri="{FF2B5EF4-FFF2-40B4-BE49-F238E27FC236}">
              <a16:creationId xmlns:a16="http://schemas.microsoft.com/office/drawing/2014/main" id="{C24357CB-396B-438E-8449-C6630C9A7436}"/>
            </a:ext>
          </a:extLst>
        </xdr:cNvPr>
        <xdr:cNvSpPr/>
      </xdr:nvSpPr>
      <xdr:spPr>
        <a:xfrm>
          <a:off x="14325600" y="177206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468" name="フローチャート: 判断 467">
          <a:extLst>
            <a:ext uri="{FF2B5EF4-FFF2-40B4-BE49-F238E27FC236}">
              <a16:creationId xmlns:a16="http://schemas.microsoft.com/office/drawing/2014/main" id="{A8763381-5184-4718-BCC8-569ED94E4123}"/>
            </a:ext>
          </a:extLst>
        </xdr:cNvPr>
        <xdr:cNvSpPr/>
      </xdr:nvSpPr>
      <xdr:spPr>
        <a:xfrm>
          <a:off x="135788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469" name="フローチャート: 判断 468">
          <a:extLst>
            <a:ext uri="{FF2B5EF4-FFF2-40B4-BE49-F238E27FC236}">
              <a16:creationId xmlns:a16="http://schemas.microsoft.com/office/drawing/2014/main" id="{DD7D5738-A1C8-4936-B1FD-DDF1B15F22A0}"/>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470" name="フローチャート: 判断 469">
          <a:extLst>
            <a:ext uri="{FF2B5EF4-FFF2-40B4-BE49-F238E27FC236}">
              <a16:creationId xmlns:a16="http://schemas.microsoft.com/office/drawing/2014/main" id="{D448A8C9-C330-4E26-9B82-C501898433C4}"/>
            </a:ext>
          </a:extLst>
        </xdr:cNvPr>
        <xdr:cNvSpPr/>
      </xdr:nvSpPr>
      <xdr:spPr>
        <a:xfrm>
          <a:off x="12029440" y="17666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471" name="フローチャート: 判断 470">
          <a:extLst>
            <a:ext uri="{FF2B5EF4-FFF2-40B4-BE49-F238E27FC236}">
              <a16:creationId xmlns:a16="http://schemas.microsoft.com/office/drawing/2014/main" id="{29AA03B2-3CF3-46B8-BDCD-558F8AD83078}"/>
            </a:ext>
          </a:extLst>
        </xdr:cNvPr>
        <xdr:cNvSpPr/>
      </xdr:nvSpPr>
      <xdr:spPr>
        <a:xfrm>
          <a:off x="11231880" y="17691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DFA6916-8BB8-466D-9C16-D966844AB08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217D448-37AB-4638-82F9-FA63C81D1B7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5A6FD0B-CC4E-4F9C-9069-1DC1D65B6E7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1BA8FE6-65D4-4E93-AC9D-05791C6B2D6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8C0FA6C3-DC2D-4302-92BE-722D8CC79E0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54792</xdr:rowOff>
    </xdr:from>
    <xdr:to>
      <xdr:col>85</xdr:col>
      <xdr:colOff>177800</xdr:colOff>
      <xdr:row>108</xdr:row>
      <xdr:rowOff>156392</xdr:rowOff>
    </xdr:to>
    <xdr:sp macro="" textlink="">
      <xdr:nvSpPr>
        <xdr:cNvPr id="477" name="楕円 476">
          <a:extLst>
            <a:ext uri="{FF2B5EF4-FFF2-40B4-BE49-F238E27FC236}">
              <a16:creationId xmlns:a16="http://schemas.microsoft.com/office/drawing/2014/main" id="{669ECE61-AD8A-411F-8747-CD5742223BAE}"/>
            </a:ext>
          </a:extLst>
        </xdr:cNvPr>
        <xdr:cNvSpPr/>
      </xdr:nvSpPr>
      <xdr:spPr>
        <a:xfrm>
          <a:off x="14325600" y="1815991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141169</xdr:rowOff>
    </xdr:from>
    <xdr:ext cx="405111" cy="259045"/>
    <xdr:sp macro="" textlink="">
      <xdr:nvSpPr>
        <xdr:cNvPr id="478" name="【公民館】&#10;有形固定資産減価償却率該当値テキスト">
          <a:extLst>
            <a:ext uri="{FF2B5EF4-FFF2-40B4-BE49-F238E27FC236}">
              <a16:creationId xmlns:a16="http://schemas.microsoft.com/office/drawing/2014/main" id="{8A6A6001-2C5F-46C2-8AF1-3C4B3D1268E8}"/>
            </a:ext>
          </a:extLst>
        </xdr:cNvPr>
        <xdr:cNvSpPr txBox="1"/>
      </xdr:nvSpPr>
      <xdr:spPr>
        <a:xfrm>
          <a:off x="14414500" y="18078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30299</xdr:rowOff>
    </xdr:from>
    <xdr:to>
      <xdr:col>81</xdr:col>
      <xdr:colOff>101600</xdr:colOff>
      <xdr:row>108</xdr:row>
      <xdr:rowOff>131899</xdr:rowOff>
    </xdr:to>
    <xdr:sp macro="" textlink="">
      <xdr:nvSpPr>
        <xdr:cNvPr id="479" name="楕円 478">
          <a:extLst>
            <a:ext uri="{FF2B5EF4-FFF2-40B4-BE49-F238E27FC236}">
              <a16:creationId xmlns:a16="http://schemas.microsoft.com/office/drawing/2014/main" id="{873E1EBA-07F2-468E-9CA4-681A47CC181E}"/>
            </a:ext>
          </a:extLst>
        </xdr:cNvPr>
        <xdr:cNvSpPr/>
      </xdr:nvSpPr>
      <xdr:spPr>
        <a:xfrm>
          <a:off x="1357884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81099</xdr:rowOff>
    </xdr:from>
    <xdr:to>
      <xdr:col>85</xdr:col>
      <xdr:colOff>127000</xdr:colOff>
      <xdr:row>108</xdr:row>
      <xdr:rowOff>105592</xdr:rowOff>
    </xdr:to>
    <xdr:cxnSp macro="">
      <xdr:nvCxnSpPr>
        <xdr:cNvPr id="480" name="直線コネクタ 479">
          <a:extLst>
            <a:ext uri="{FF2B5EF4-FFF2-40B4-BE49-F238E27FC236}">
              <a16:creationId xmlns:a16="http://schemas.microsoft.com/office/drawing/2014/main" id="{873C3173-559C-4928-A098-653EAD6C18EF}"/>
            </a:ext>
          </a:extLst>
        </xdr:cNvPr>
        <xdr:cNvCxnSpPr/>
      </xdr:nvCxnSpPr>
      <xdr:spPr>
        <a:xfrm>
          <a:off x="13629640" y="18186219"/>
          <a:ext cx="74676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5806</xdr:rowOff>
    </xdr:from>
    <xdr:to>
      <xdr:col>76</xdr:col>
      <xdr:colOff>165100</xdr:colOff>
      <xdr:row>108</xdr:row>
      <xdr:rowOff>107406</xdr:rowOff>
    </xdr:to>
    <xdr:sp macro="" textlink="">
      <xdr:nvSpPr>
        <xdr:cNvPr id="481" name="楕円 480">
          <a:extLst>
            <a:ext uri="{FF2B5EF4-FFF2-40B4-BE49-F238E27FC236}">
              <a16:creationId xmlns:a16="http://schemas.microsoft.com/office/drawing/2014/main" id="{93CF056F-3BD7-48B7-8F75-D497528C4415}"/>
            </a:ext>
          </a:extLst>
        </xdr:cNvPr>
        <xdr:cNvSpPr/>
      </xdr:nvSpPr>
      <xdr:spPr>
        <a:xfrm>
          <a:off x="1280414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56606</xdr:rowOff>
    </xdr:from>
    <xdr:to>
      <xdr:col>81</xdr:col>
      <xdr:colOff>50800</xdr:colOff>
      <xdr:row>108</xdr:row>
      <xdr:rowOff>81099</xdr:rowOff>
    </xdr:to>
    <xdr:cxnSp macro="">
      <xdr:nvCxnSpPr>
        <xdr:cNvPr id="482" name="直線コネクタ 481">
          <a:extLst>
            <a:ext uri="{FF2B5EF4-FFF2-40B4-BE49-F238E27FC236}">
              <a16:creationId xmlns:a16="http://schemas.microsoft.com/office/drawing/2014/main" id="{A5CCDBF9-41D5-4361-8C3F-82AE49F391C5}"/>
            </a:ext>
          </a:extLst>
        </xdr:cNvPr>
        <xdr:cNvCxnSpPr/>
      </xdr:nvCxnSpPr>
      <xdr:spPr>
        <a:xfrm>
          <a:off x="12854940" y="18161726"/>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154395</xdr:rowOff>
    </xdr:from>
    <xdr:to>
      <xdr:col>72</xdr:col>
      <xdr:colOff>38100</xdr:colOff>
      <xdr:row>108</xdr:row>
      <xdr:rowOff>84545</xdr:rowOff>
    </xdr:to>
    <xdr:sp macro="" textlink="">
      <xdr:nvSpPr>
        <xdr:cNvPr id="483" name="楕円 482">
          <a:extLst>
            <a:ext uri="{FF2B5EF4-FFF2-40B4-BE49-F238E27FC236}">
              <a16:creationId xmlns:a16="http://schemas.microsoft.com/office/drawing/2014/main" id="{61CEA11E-3D4A-454F-B445-20239AD607D8}"/>
            </a:ext>
          </a:extLst>
        </xdr:cNvPr>
        <xdr:cNvSpPr/>
      </xdr:nvSpPr>
      <xdr:spPr>
        <a:xfrm>
          <a:off x="12029440" y="180918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33745</xdr:rowOff>
    </xdr:from>
    <xdr:to>
      <xdr:col>76</xdr:col>
      <xdr:colOff>114300</xdr:colOff>
      <xdr:row>108</xdr:row>
      <xdr:rowOff>56606</xdr:rowOff>
    </xdr:to>
    <xdr:cxnSp macro="">
      <xdr:nvCxnSpPr>
        <xdr:cNvPr id="484" name="直線コネクタ 483">
          <a:extLst>
            <a:ext uri="{FF2B5EF4-FFF2-40B4-BE49-F238E27FC236}">
              <a16:creationId xmlns:a16="http://schemas.microsoft.com/office/drawing/2014/main" id="{2CB5B9F5-540D-45F4-B532-554620E516D5}"/>
            </a:ext>
          </a:extLst>
        </xdr:cNvPr>
        <xdr:cNvCxnSpPr/>
      </xdr:nvCxnSpPr>
      <xdr:spPr>
        <a:xfrm>
          <a:off x="12072620" y="18138865"/>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7438</xdr:rowOff>
    </xdr:from>
    <xdr:to>
      <xdr:col>67</xdr:col>
      <xdr:colOff>101600</xdr:colOff>
      <xdr:row>108</xdr:row>
      <xdr:rowOff>109038</xdr:rowOff>
    </xdr:to>
    <xdr:sp macro="" textlink="">
      <xdr:nvSpPr>
        <xdr:cNvPr id="485" name="楕円 484">
          <a:extLst>
            <a:ext uri="{FF2B5EF4-FFF2-40B4-BE49-F238E27FC236}">
              <a16:creationId xmlns:a16="http://schemas.microsoft.com/office/drawing/2014/main" id="{320CAF21-0E85-47D9-9670-593FFB6FD968}"/>
            </a:ext>
          </a:extLst>
        </xdr:cNvPr>
        <xdr:cNvSpPr/>
      </xdr:nvSpPr>
      <xdr:spPr>
        <a:xfrm>
          <a:off x="11231880" y="181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33745</xdr:rowOff>
    </xdr:from>
    <xdr:to>
      <xdr:col>71</xdr:col>
      <xdr:colOff>177800</xdr:colOff>
      <xdr:row>108</xdr:row>
      <xdr:rowOff>58238</xdr:rowOff>
    </xdr:to>
    <xdr:cxnSp macro="">
      <xdr:nvCxnSpPr>
        <xdr:cNvPr id="486" name="直線コネクタ 485">
          <a:extLst>
            <a:ext uri="{FF2B5EF4-FFF2-40B4-BE49-F238E27FC236}">
              <a16:creationId xmlns:a16="http://schemas.microsoft.com/office/drawing/2014/main" id="{E2C7E332-7FF9-40B9-A9C8-9857AE900A9F}"/>
            </a:ext>
          </a:extLst>
        </xdr:cNvPr>
        <xdr:cNvCxnSpPr/>
      </xdr:nvCxnSpPr>
      <xdr:spPr>
        <a:xfrm flipV="1">
          <a:off x="11282680" y="18138865"/>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487" name="n_1aveValue【公民館】&#10;有形固定資産減価償却率">
          <a:extLst>
            <a:ext uri="{FF2B5EF4-FFF2-40B4-BE49-F238E27FC236}">
              <a16:creationId xmlns:a16="http://schemas.microsoft.com/office/drawing/2014/main" id="{752E8591-FEBC-41F9-B379-1114CFF1EAD2}"/>
            </a:ext>
          </a:extLst>
        </xdr:cNvPr>
        <xdr:cNvSpPr txBox="1"/>
      </xdr:nvSpPr>
      <xdr:spPr>
        <a:xfrm>
          <a:off x="13437244" y="1749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488" name="n_2aveValue【公民館】&#10;有形固定資産減価償却率">
          <a:extLst>
            <a:ext uri="{FF2B5EF4-FFF2-40B4-BE49-F238E27FC236}">
              <a16:creationId xmlns:a16="http://schemas.microsoft.com/office/drawing/2014/main" id="{ABD14361-FD69-402F-B6F5-804093EF4405}"/>
            </a:ext>
          </a:extLst>
        </xdr:cNvPr>
        <xdr:cNvSpPr txBox="1"/>
      </xdr:nvSpPr>
      <xdr:spPr>
        <a:xfrm>
          <a:off x="12675244" y="17476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489" name="n_3aveValue【公民館】&#10;有形固定資産減価償却率">
          <a:extLst>
            <a:ext uri="{FF2B5EF4-FFF2-40B4-BE49-F238E27FC236}">
              <a16:creationId xmlns:a16="http://schemas.microsoft.com/office/drawing/2014/main" id="{7929AD24-568A-4A2F-932F-00007F1EC9D8}"/>
            </a:ext>
          </a:extLst>
        </xdr:cNvPr>
        <xdr:cNvSpPr txBox="1"/>
      </xdr:nvSpPr>
      <xdr:spPr>
        <a:xfrm>
          <a:off x="11900544" y="1744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490" name="n_4aveValue【公民館】&#10;有形固定資産減価償却率">
          <a:extLst>
            <a:ext uri="{FF2B5EF4-FFF2-40B4-BE49-F238E27FC236}">
              <a16:creationId xmlns:a16="http://schemas.microsoft.com/office/drawing/2014/main" id="{88509DA2-160F-4406-9504-BF7F95DF32BD}"/>
            </a:ext>
          </a:extLst>
        </xdr:cNvPr>
        <xdr:cNvSpPr txBox="1"/>
      </xdr:nvSpPr>
      <xdr:spPr>
        <a:xfrm>
          <a:off x="11102984" y="1747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123026</xdr:rowOff>
    </xdr:from>
    <xdr:ext cx="405111" cy="259045"/>
    <xdr:sp macro="" textlink="">
      <xdr:nvSpPr>
        <xdr:cNvPr id="491" name="n_1mainValue【公民館】&#10;有形固定資産減価償却率">
          <a:extLst>
            <a:ext uri="{FF2B5EF4-FFF2-40B4-BE49-F238E27FC236}">
              <a16:creationId xmlns:a16="http://schemas.microsoft.com/office/drawing/2014/main" id="{79F4776A-08C2-4547-97A3-A4EA48645819}"/>
            </a:ext>
          </a:extLst>
        </xdr:cNvPr>
        <xdr:cNvSpPr txBox="1"/>
      </xdr:nvSpPr>
      <xdr:spPr>
        <a:xfrm>
          <a:off x="134372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98533</xdr:rowOff>
    </xdr:from>
    <xdr:ext cx="405111" cy="259045"/>
    <xdr:sp macro="" textlink="">
      <xdr:nvSpPr>
        <xdr:cNvPr id="492" name="n_2mainValue【公民館】&#10;有形固定資産減価償却率">
          <a:extLst>
            <a:ext uri="{FF2B5EF4-FFF2-40B4-BE49-F238E27FC236}">
              <a16:creationId xmlns:a16="http://schemas.microsoft.com/office/drawing/2014/main" id="{462445E3-D756-4D3A-8A5F-770A7C91A554}"/>
            </a:ext>
          </a:extLst>
        </xdr:cNvPr>
        <xdr:cNvSpPr txBox="1"/>
      </xdr:nvSpPr>
      <xdr:spPr>
        <a:xfrm>
          <a:off x="126752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75672</xdr:rowOff>
    </xdr:from>
    <xdr:ext cx="405111" cy="259045"/>
    <xdr:sp macro="" textlink="">
      <xdr:nvSpPr>
        <xdr:cNvPr id="493" name="n_3mainValue【公民館】&#10;有形固定資産減価償却率">
          <a:extLst>
            <a:ext uri="{FF2B5EF4-FFF2-40B4-BE49-F238E27FC236}">
              <a16:creationId xmlns:a16="http://schemas.microsoft.com/office/drawing/2014/main" id="{32905C20-231C-41A1-ADA5-1D02EFB042B2}"/>
            </a:ext>
          </a:extLst>
        </xdr:cNvPr>
        <xdr:cNvSpPr txBox="1"/>
      </xdr:nvSpPr>
      <xdr:spPr>
        <a:xfrm>
          <a:off x="11900544" y="1818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100165</xdr:rowOff>
    </xdr:from>
    <xdr:ext cx="405111" cy="259045"/>
    <xdr:sp macro="" textlink="">
      <xdr:nvSpPr>
        <xdr:cNvPr id="494" name="n_4mainValue【公民館】&#10;有形固定資産減価償却率">
          <a:extLst>
            <a:ext uri="{FF2B5EF4-FFF2-40B4-BE49-F238E27FC236}">
              <a16:creationId xmlns:a16="http://schemas.microsoft.com/office/drawing/2014/main" id="{99B6972C-BAD6-4BD4-AA9B-F7274BECDE90}"/>
            </a:ext>
          </a:extLst>
        </xdr:cNvPr>
        <xdr:cNvSpPr txBox="1"/>
      </xdr:nvSpPr>
      <xdr:spPr>
        <a:xfrm>
          <a:off x="11102984"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5" name="正方形/長方形 494">
          <a:extLst>
            <a:ext uri="{FF2B5EF4-FFF2-40B4-BE49-F238E27FC236}">
              <a16:creationId xmlns:a16="http://schemas.microsoft.com/office/drawing/2014/main" id="{6C9C4E22-5712-45FF-9352-311EEEAE4C3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6" name="正方形/長方形 495">
          <a:extLst>
            <a:ext uri="{FF2B5EF4-FFF2-40B4-BE49-F238E27FC236}">
              <a16:creationId xmlns:a16="http://schemas.microsoft.com/office/drawing/2014/main" id="{0757B922-1B66-4A6F-8036-CED066AB0D6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7" name="正方形/長方形 496">
          <a:extLst>
            <a:ext uri="{FF2B5EF4-FFF2-40B4-BE49-F238E27FC236}">
              <a16:creationId xmlns:a16="http://schemas.microsoft.com/office/drawing/2014/main" id="{3FEA9B99-33BD-470F-B5F2-D2E8E00E8D9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8" name="正方形/長方形 497">
          <a:extLst>
            <a:ext uri="{FF2B5EF4-FFF2-40B4-BE49-F238E27FC236}">
              <a16:creationId xmlns:a16="http://schemas.microsoft.com/office/drawing/2014/main" id="{6F754DB8-B1F4-40D6-9F15-01318F82107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9" name="正方形/長方形 498">
          <a:extLst>
            <a:ext uri="{FF2B5EF4-FFF2-40B4-BE49-F238E27FC236}">
              <a16:creationId xmlns:a16="http://schemas.microsoft.com/office/drawing/2014/main" id="{10AFB41A-C27E-485A-9F5A-52FDCED91D9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0" name="正方形/長方形 499">
          <a:extLst>
            <a:ext uri="{FF2B5EF4-FFF2-40B4-BE49-F238E27FC236}">
              <a16:creationId xmlns:a16="http://schemas.microsoft.com/office/drawing/2014/main" id="{31611EE6-00A4-450C-92F4-C285FE048F6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1" name="正方形/長方形 500">
          <a:extLst>
            <a:ext uri="{FF2B5EF4-FFF2-40B4-BE49-F238E27FC236}">
              <a16:creationId xmlns:a16="http://schemas.microsoft.com/office/drawing/2014/main" id="{B2294F93-AFE6-4CB1-AB27-7A50EDCA1A6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2" name="正方形/長方形 501">
          <a:extLst>
            <a:ext uri="{FF2B5EF4-FFF2-40B4-BE49-F238E27FC236}">
              <a16:creationId xmlns:a16="http://schemas.microsoft.com/office/drawing/2014/main" id="{7B18D47A-AD2A-4920-BA66-65A45BBD413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3" name="テキスト ボックス 502">
          <a:extLst>
            <a:ext uri="{FF2B5EF4-FFF2-40B4-BE49-F238E27FC236}">
              <a16:creationId xmlns:a16="http://schemas.microsoft.com/office/drawing/2014/main" id="{91F787E8-067D-4D7B-B143-1C163F9A297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4" name="直線コネクタ 503">
          <a:extLst>
            <a:ext uri="{FF2B5EF4-FFF2-40B4-BE49-F238E27FC236}">
              <a16:creationId xmlns:a16="http://schemas.microsoft.com/office/drawing/2014/main" id="{89820CA8-6843-4308-89E3-6848FCC0EA6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05" name="直線コネクタ 504">
          <a:extLst>
            <a:ext uri="{FF2B5EF4-FFF2-40B4-BE49-F238E27FC236}">
              <a16:creationId xmlns:a16="http://schemas.microsoft.com/office/drawing/2014/main" id="{A85D742F-69F3-45E5-BE63-A50F52A27B53}"/>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06" name="テキスト ボックス 505">
          <a:extLst>
            <a:ext uri="{FF2B5EF4-FFF2-40B4-BE49-F238E27FC236}">
              <a16:creationId xmlns:a16="http://schemas.microsoft.com/office/drawing/2014/main" id="{4599C159-1FFC-43F9-A6B9-B8A4C81B40DF}"/>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07" name="直線コネクタ 506">
          <a:extLst>
            <a:ext uri="{FF2B5EF4-FFF2-40B4-BE49-F238E27FC236}">
              <a16:creationId xmlns:a16="http://schemas.microsoft.com/office/drawing/2014/main" id="{615A6A7B-9864-430F-AFC4-AA22ACD6DA51}"/>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08" name="テキスト ボックス 507">
          <a:extLst>
            <a:ext uri="{FF2B5EF4-FFF2-40B4-BE49-F238E27FC236}">
              <a16:creationId xmlns:a16="http://schemas.microsoft.com/office/drawing/2014/main" id="{47C17BF6-1544-4A3A-98EF-1AB8F3B68486}"/>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09" name="直線コネクタ 508">
          <a:extLst>
            <a:ext uri="{FF2B5EF4-FFF2-40B4-BE49-F238E27FC236}">
              <a16:creationId xmlns:a16="http://schemas.microsoft.com/office/drawing/2014/main" id="{8F0AA7EB-2075-4E69-A0CA-82AC5E2B3E68}"/>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0" name="テキスト ボックス 509">
          <a:extLst>
            <a:ext uri="{FF2B5EF4-FFF2-40B4-BE49-F238E27FC236}">
              <a16:creationId xmlns:a16="http://schemas.microsoft.com/office/drawing/2014/main" id="{44DAAE2E-5EDD-483D-B39A-DE0CC69FB1CE}"/>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1" name="直線コネクタ 510">
          <a:extLst>
            <a:ext uri="{FF2B5EF4-FFF2-40B4-BE49-F238E27FC236}">
              <a16:creationId xmlns:a16="http://schemas.microsoft.com/office/drawing/2014/main" id="{A413ACC2-6760-4A12-9B13-989AFF7F6D63}"/>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2" name="テキスト ボックス 511">
          <a:extLst>
            <a:ext uri="{FF2B5EF4-FFF2-40B4-BE49-F238E27FC236}">
              <a16:creationId xmlns:a16="http://schemas.microsoft.com/office/drawing/2014/main" id="{1073D215-5BAD-4D5B-841F-A7486D27BDFA}"/>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3" name="直線コネクタ 512">
          <a:extLst>
            <a:ext uri="{FF2B5EF4-FFF2-40B4-BE49-F238E27FC236}">
              <a16:creationId xmlns:a16="http://schemas.microsoft.com/office/drawing/2014/main" id="{59277F14-D36A-4590-B675-F2B8ACE3C632}"/>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14" name="テキスト ボックス 513">
          <a:extLst>
            <a:ext uri="{FF2B5EF4-FFF2-40B4-BE49-F238E27FC236}">
              <a16:creationId xmlns:a16="http://schemas.microsoft.com/office/drawing/2014/main" id="{4DFA4C8C-ECB5-4383-84D0-229BD4FECED3}"/>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15" name="直線コネクタ 514">
          <a:extLst>
            <a:ext uri="{FF2B5EF4-FFF2-40B4-BE49-F238E27FC236}">
              <a16:creationId xmlns:a16="http://schemas.microsoft.com/office/drawing/2014/main" id="{668EC984-F796-48EA-8C2B-4990B25E0E14}"/>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16" name="テキスト ボックス 515">
          <a:extLst>
            <a:ext uri="{FF2B5EF4-FFF2-40B4-BE49-F238E27FC236}">
              <a16:creationId xmlns:a16="http://schemas.microsoft.com/office/drawing/2014/main" id="{1624AF38-88BF-4CF1-A33A-4B0D41D658B5}"/>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7" name="直線コネクタ 516">
          <a:extLst>
            <a:ext uri="{FF2B5EF4-FFF2-40B4-BE49-F238E27FC236}">
              <a16:creationId xmlns:a16="http://schemas.microsoft.com/office/drawing/2014/main" id="{C15AACDF-2878-4660-B4B9-78CFD821BC2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8" name="テキスト ボックス 517">
          <a:extLst>
            <a:ext uri="{FF2B5EF4-FFF2-40B4-BE49-F238E27FC236}">
              <a16:creationId xmlns:a16="http://schemas.microsoft.com/office/drawing/2014/main" id="{B7F44EC0-D141-47CD-93DC-D089C1768E9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9" name="【公民館】&#10;一人当たり面積グラフ枠">
          <a:extLst>
            <a:ext uri="{FF2B5EF4-FFF2-40B4-BE49-F238E27FC236}">
              <a16:creationId xmlns:a16="http://schemas.microsoft.com/office/drawing/2014/main" id="{7129EC94-4501-4629-AEC3-8014C1134CD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520" name="直線コネクタ 519">
          <a:extLst>
            <a:ext uri="{FF2B5EF4-FFF2-40B4-BE49-F238E27FC236}">
              <a16:creationId xmlns:a16="http://schemas.microsoft.com/office/drawing/2014/main" id="{2256FEDA-9D23-43F3-B84F-57D18AAE3C69}"/>
            </a:ext>
          </a:extLst>
        </xdr:cNvPr>
        <xdr:cNvCxnSpPr/>
      </xdr:nvCxnSpPr>
      <xdr:spPr>
        <a:xfrm flipV="1">
          <a:off x="19509104" y="1688918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521" name="【公民館】&#10;一人当たり面積最小値テキスト">
          <a:extLst>
            <a:ext uri="{FF2B5EF4-FFF2-40B4-BE49-F238E27FC236}">
              <a16:creationId xmlns:a16="http://schemas.microsoft.com/office/drawing/2014/main" id="{AFD47E32-A1C2-4AE6-98F7-F6D495314BB9}"/>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522" name="直線コネクタ 521">
          <a:extLst>
            <a:ext uri="{FF2B5EF4-FFF2-40B4-BE49-F238E27FC236}">
              <a16:creationId xmlns:a16="http://schemas.microsoft.com/office/drawing/2014/main" id="{BC275EEE-6AA3-4428-BD4E-35314B07611D}"/>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523" name="【公民館】&#10;一人当たり面積最大値テキスト">
          <a:extLst>
            <a:ext uri="{FF2B5EF4-FFF2-40B4-BE49-F238E27FC236}">
              <a16:creationId xmlns:a16="http://schemas.microsoft.com/office/drawing/2014/main" id="{E9AA35AC-F4EE-4266-8FC0-2A44CF0EBDEC}"/>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524" name="直線コネクタ 523">
          <a:extLst>
            <a:ext uri="{FF2B5EF4-FFF2-40B4-BE49-F238E27FC236}">
              <a16:creationId xmlns:a16="http://schemas.microsoft.com/office/drawing/2014/main" id="{C3C34197-2B53-4E9C-B6A7-81CCED709563}"/>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525" name="【公民館】&#10;一人当たり面積平均値テキスト">
          <a:extLst>
            <a:ext uri="{FF2B5EF4-FFF2-40B4-BE49-F238E27FC236}">
              <a16:creationId xmlns:a16="http://schemas.microsoft.com/office/drawing/2014/main" id="{2FC05999-9073-4735-A3E3-3D7B7D2E15D9}"/>
            </a:ext>
          </a:extLst>
        </xdr:cNvPr>
        <xdr:cNvSpPr txBox="1"/>
      </xdr:nvSpPr>
      <xdr:spPr>
        <a:xfrm>
          <a:off x="19547840" y="178324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526" name="フローチャート: 判断 525">
          <a:extLst>
            <a:ext uri="{FF2B5EF4-FFF2-40B4-BE49-F238E27FC236}">
              <a16:creationId xmlns:a16="http://schemas.microsoft.com/office/drawing/2014/main" id="{F24854FC-2A1E-445F-8DA1-0701E68CB234}"/>
            </a:ext>
          </a:extLst>
        </xdr:cNvPr>
        <xdr:cNvSpPr/>
      </xdr:nvSpPr>
      <xdr:spPr>
        <a:xfrm>
          <a:off x="1945894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527" name="フローチャート: 判断 526">
          <a:extLst>
            <a:ext uri="{FF2B5EF4-FFF2-40B4-BE49-F238E27FC236}">
              <a16:creationId xmlns:a16="http://schemas.microsoft.com/office/drawing/2014/main" id="{B6BB1F1F-16EE-4662-B040-874523A3AA11}"/>
            </a:ext>
          </a:extLst>
        </xdr:cNvPr>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528" name="フローチャート: 判断 527">
          <a:extLst>
            <a:ext uri="{FF2B5EF4-FFF2-40B4-BE49-F238E27FC236}">
              <a16:creationId xmlns:a16="http://schemas.microsoft.com/office/drawing/2014/main" id="{F4C44312-8A34-4755-9B53-E0B2F6FD0B62}"/>
            </a:ext>
          </a:extLst>
        </xdr:cNvPr>
        <xdr:cNvSpPr/>
      </xdr:nvSpPr>
      <xdr:spPr>
        <a:xfrm>
          <a:off x="17937480" y="17870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529" name="フローチャート: 判断 528">
          <a:extLst>
            <a:ext uri="{FF2B5EF4-FFF2-40B4-BE49-F238E27FC236}">
              <a16:creationId xmlns:a16="http://schemas.microsoft.com/office/drawing/2014/main" id="{D5AF8997-30AC-4953-BB9C-DC4EB424FC5E}"/>
            </a:ext>
          </a:extLst>
        </xdr:cNvPr>
        <xdr:cNvSpPr/>
      </xdr:nvSpPr>
      <xdr:spPr>
        <a:xfrm>
          <a:off x="17162780" y="17880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530" name="フローチャート: 判断 529">
          <a:extLst>
            <a:ext uri="{FF2B5EF4-FFF2-40B4-BE49-F238E27FC236}">
              <a16:creationId xmlns:a16="http://schemas.microsoft.com/office/drawing/2014/main" id="{F846E5F8-AC77-436B-A0D0-5F5B60C52636}"/>
            </a:ext>
          </a:extLst>
        </xdr:cNvPr>
        <xdr:cNvSpPr/>
      </xdr:nvSpPr>
      <xdr:spPr>
        <a:xfrm>
          <a:off x="16388080" y="17873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754B2B53-124E-4DFF-81B8-D7E2E53716D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22B4A260-5C91-4F43-9F9D-5D28F92ACCC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A5354DAE-5E25-4A4F-A222-A03A895FB8AD}"/>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8B9636AB-9F99-45BD-8C85-57BDD7669FA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26704940-DA35-45AF-9CAE-30C3176FBBA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48261</xdr:rowOff>
    </xdr:from>
    <xdr:to>
      <xdr:col>116</xdr:col>
      <xdr:colOff>114300</xdr:colOff>
      <xdr:row>106</xdr:row>
      <xdr:rowOff>149861</xdr:rowOff>
    </xdr:to>
    <xdr:sp macro="" textlink="">
      <xdr:nvSpPr>
        <xdr:cNvPr id="536" name="楕円 535">
          <a:extLst>
            <a:ext uri="{FF2B5EF4-FFF2-40B4-BE49-F238E27FC236}">
              <a16:creationId xmlns:a16="http://schemas.microsoft.com/office/drawing/2014/main" id="{92ECE9C4-6E49-4932-A0DF-C0F5FC70BFAF}"/>
            </a:ext>
          </a:extLst>
        </xdr:cNvPr>
        <xdr:cNvSpPr/>
      </xdr:nvSpPr>
      <xdr:spPr>
        <a:xfrm>
          <a:off x="19458940" y="1781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71138</xdr:rowOff>
    </xdr:from>
    <xdr:ext cx="469744" cy="259045"/>
    <xdr:sp macro="" textlink="">
      <xdr:nvSpPr>
        <xdr:cNvPr id="537" name="【公民館】&#10;一人当たり面積該当値テキスト">
          <a:extLst>
            <a:ext uri="{FF2B5EF4-FFF2-40B4-BE49-F238E27FC236}">
              <a16:creationId xmlns:a16="http://schemas.microsoft.com/office/drawing/2014/main" id="{4784E183-F03F-451B-ADF3-AFC12F12265A}"/>
            </a:ext>
          </a:extLst>
        </xdr:cNvPr>
        <xdr:cNvSpPr txBox="1"/>
      </xdr:nvSpPr>
      <xdr:spPr>
        <a:xfrm>
          <a:off x="19547840"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48261</xdr:rowOff>
    </xdr:from>
    <xdr:to>
      <xdr:col>112</xdr:col>
      <xdr:colOff>38100</xdr:colOff>
      <xdr:row>106</xdr:row>
      <xdr:rowOff>149861</xdr:rowOff>
    </xdr:to>
    <xdr:sp macro="" textlink="">
      <xdr:nvSpPr>
        <xdr:cNvPr id="538" name="楕円 537">
          <a:extLst>
            <a:ext uri="{FF2B5EF4-FFF2-40B4-BE49-F238E27FC236}">
              <a16:creationId xmlns:a16="http://schemas.microsoft.com/office/drawing/2014/main" id="{11A5A46E-54DE-4B5E-9A81-CBCFB546852E}"/>
            </a:ext>
          </a:extLst>
        </xdr:cNvPr>
        <xdr:cNvSpPr/>
      </xdr:nvSpPr>
      <xdr:spPr>
        <a:xfrm>
          <a:off x="18735040" y="178181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99061</xdr:rowOff>
    </xdr:from>
    <xdr:to>
      <xdr:col>116</xdr:col>
      <xdr:colOff>63500</xdr:colOff>
      <xdr:row>106</xdr:row>
      <xdr:rowOff>99061</xdr:rowOff>
    </xdr:to>
    <xdr:cxnSp macro="">
      <xdr:nvCxnSpPr>
        <xdr:cNvPr id="539" name="直線コネクタ 538">
          <a:extLst>
            <a:ext uri="{FF2B5EF4-FFF2-40B4-BE49-F238E27FC236}">
              <a16:creationId xmlns:a16="http://schemas.microsoft.com/office/drawing/2014/main" id="{882227AB-DD3F-4AE4-9520-3AE1543046C7}"/>
            </a:ext>
          </a:extLst>
        </xdr:cNvPr>
        <xdr:cNvCxnSpPr/>
      </xdr:nvCxnSpPr>
      <xdr:spPr>
        <a:xfrm>
          <a:off x="18778220" y="1786890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48261</xdr:rowOff>
    </xdr:from>
    <xdr:to>
      <xdr:col>107</xdr:col>
      <xdr:colOff>101600</xdr:colOff>
      <xdr:row>106</xdr:row>
      <xdr:rowOff>149861</xdr:rowOff>
    </xdr:to>
    <xdr:sp macro="" textlink="">
      <xdr:nvSpPr>
        <xdr:cNvPr id="540" name="楕円 539">
          <a:extLst>
            <a:ext uri="{FF2B5EF4-FFF2-40B4-BE49-F238E27FC236}">
              <a16:creationId xmlns:a16="http://schemas.microsoft.com/office/drawing/2014/main" id="{C5A67C62-97EB-413E-B89E-BDA6091F8BF8}"/>
            </a:ext>
          </a:extLst>
        </xdr:cNvPr>
        <xdr:cNvSpPr/>
      </xdr:nvSpPr>
      <xdr:spPr>
        <a:xfrm>
          <a:off x="17937480" y="1781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99061</xdr:rowOff>
    </xdr:from>
    <xdr:to>
      <xdr:col>111</xdr:col>
      <xdr:colOff>177800</xdr:colOff>
      <xdr:row>106</xdr:row>
      <xdr:rowOff>99061</xdr:rowOff>
    </xdr:to>
    <xdr:cxnSp macro="">
      <xdr:nvCxnSpPr>
        <xdr:cNvPr id="541" name="直線コネクタ 540">
          <a:extLst>
            <a:ext uri="{FF2B5EF4-FFF2-40B4-BE49-F238E27FC236}">
              <a16:creationId xmlns:a16="http://schemas.microsoft.com/office/drawing/2014/main" id="{4467FC18-811F-47AB-AD98-154E72906170}"/>
            </a:ext>
          </a:extLst>
        </xdr:cNvPr>
        <xdr:cNvCxnSpPr/>
      </xdr:nvCxnSpPr>
      <xdr:spPr>
        <a:xfrm>
          <a:off x="17988280" y="1786890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48261</xdr:rowOff>
    </xdr:from>
    <xdr:to>
      <xdr:col>102</xdr:col>
      <xdr:colOff>165100</xdr:colOff>
      <xdr:row>106</xdr:row>
      <xdr:rowOff>149861</xdr:rowOff>
    </xdr:to>
    <xdr:sp macro="" textlink="">
      <xdr:nvSpPr>
        <xdr:cNvPr id="542" name="楕円 541">
          <a:extLst>
            <a:ext uri="{FF2B5EF4-FFF2-40B4-BE49-F238E27FC236}">
              <a16:creationId xmlns:a16="http://schemas.microsoft.com/office/drawing/2014/main" id="{5C6F8C31-0E3C-4827-B348-B45FDCC12C32}"/>
            </a:ext>
          </a:extLst>
        </xdr:cNvPr>
        <xdr:cNvSpPr/>
      </xdr:nvSpPr>
      <xdr:spPr>
        <a:xfrm>
          <a:off x="17162780" y="1781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99061</xdr:rowOff>
    </xdr:from>
    <xdr:to>
      <xdr:col>107</xdr:col>
      <xdr:colOff>50800</xdr:colOff>
      <xdr:row>106</xdr:row>
      <xdr:rowOff>99061</xdr:rowOff>
    </xdr:to>
    <xdr:cxnSp macro="">
      <xdr:nvCxnSpPr>
        <xdr:cNvPr id="543" name="直線コネクタ 542">
          <a:extLst>
            <a:ext uri="{FF2B5EF4-FFF2-40B4-BE49-F238E27FC236}">
              <a16:creationId xmlns:a16="http://schemas.microsoft.com/office/drawing/2014/main" id="{457F5693-C5F1-4379-84EE-9FF158A78978}"/>
            </a:ext>
          </a:extLst>
        </xdr:cNvPr>
        <xdr:cNvCxnSpPr/>
      </xdr:nvCxnSpPr>
      <xdr:spPr>
        <a:xfrm>
          <a:off x="17213580" y="1786890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48261</xdr:rowOff>
    </xdr:from>
    <xdr:to>
      <xdr:col>98</xdr:col>
      <xdr:colOff>38100</xdr:colOff>
      <xdr:row>106</xdr:row>
      <xdr:rowOff>149861</xdr:rowOff>
    </xdr:to>
    <xdr:sp macro="" textlink="">
      <xdr:nvSpPr>
        <xdr:cNvPr id="544" name="楕円 543">
          <a:extLst>
            <a:ext uri="{FF2B5EF4-FFF2-40B4-BE49-F238E27FC236}">
              <a16:creationId xmlns:a16="http://schemas.microsoft.com/office/drawing/2014/main" id="{763B3D88-83D2-44D5-8D1B-72FDF26036B7}"/>
            </a:ext>
          </a:extLst>
        </xdr:cNvPr>
        <xdr:cNvSpPr/>
      </xdr:nvSpPr>
      <xdr:spPr>
        <a:xfrm>
          <a:off x="16388080" y="178181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99061</xdr:rowOff>
    </xdr:from>
    <xdr:to>
      <xdr:col>102</xdr:col>
      <xdr:colOff>114300</xdr:colOff>
      <xdr:row>106</xdr:row>
      <xdr:rowOff>99061</xdr:rowOff>
    </xdr:to>
    <xdr:cxnSp macro="">
      <xdr:nvCxnSpPr>
        <xdr:cNvPr id="545" name="直線コネクタ 544">
          <a:extLst>
            <a:ext uri="{FF2B5EF4-FFF2-40B4-BE49-F238E27FC236}">
              <a16:creationId xmlns:a16="http://schemas.microsoft.com/office/drawing/2014/main" id="{65867156-3833-4965-8F67-7964AB624B5C}"/>
            </a:ext>
          </a:extLst>
        </xdr:cNvPr>
        <xdr:cNvCxnSpPr/>
      </xdr:nvCxnSpPr>
      <xdr:spPr>
        <a:xfrm>
          <a:off x="16431260" y="1786890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546" name="n_1aveValue【公民館】&#10;一人当たり面積">
          <a:extLst>
            <a:ext uri="{FF2B5EF4-FFF2-40B4-BE49-F238E27FC236}">
              <a16:creationId xmlns:a16="http://schemas.microsoft.com/office/drawing/2014/main" id="{004C680E-B1B3-4294-A8B4-0A4FB47BE284}"/>
            </a:ext>
          </a:extLst>
        </xdr:cNvPr>
        <xdr:cNvSpPr txBox="1"/>
      </xdr:nvSpPr>
      <xdr:spPr>
        <a:xfrm>
          <a:off x="1856112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547" name="n_2aveValue【公民館】&#10;一人当たり面積">
          <a:extLst>
            <a:ext uri="{FF2B5EF4-FFF2-40B4-BE49-F238E27FC236}">
              <a16:creationId xmlns:a16="http://schemas.microsoft.com/office/drawing/2014/main" id="{5453B0C4-EDD8-47F6-96CC-3E5F661C32E2}"/>
            </a:ext>
          </a:extLst>
        </xdr:cNvPr>
        <xdr:cNvSpPr txBox="1"/>
      </xdr:nvSpPr>
      <xdr:spPr>
        <a:xfrm>
          <a:off x="17776267" y="1795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548" name="n_3aveValue【公民館】&#10;一人当たり面積">
          <a:extLst>
            <a:ext uri="{FF2B5EF4-FFF2-40B4-BE49-F238E27FC236}">
              <a16:creationId xmlns:a16="http://schemas.microsoft.com/office/drawing/2014/main" id="{96B87723-D9AE-4B26-8A7E-4C6C0DB80B7D}"/>
            </a:ext>
          </a:extLst>
        </xdr:cNvPr>
        <xdr:cNvSpPr txBox="1"/>
      </xdr:nvSpPr>
      <xdr:spPr>
        <a:xfrm>
          <a:off x="17001567" y="1796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549" name="n_4aveValue【公民館】&#10;一人当たり面積">
          <a:extLst>
            <a:ext uri="{FF2B5EF4-FFF2-40B4-BE49-F238E27FC236}">
              <a16:creationId xmlns:a16="http://schemas.microsoft.com/office/drawing/2014/main" id="{7512464D-CA73-4F3D-BCEB-1B49AB1AA06D}"/>
            </a:ext>
          </a:extLst>
        </xdr:cNvPr>
        <xdr:cNvSpPr txBox="1"/>
      </xdr:nvSpPr>
      <xdr:spPr>
        <a:xfrm>
          <a:off x="16226867" y="1796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166388</xdr:rowOff>
    </xdr:from>
    <xdr:ext cx="469744" cy="259045"/>
    <xdr:sp macro="" textlink="">
      <xdr:nvSpPr>
        <xdr:cNvPr id="550" name="n_1mainValue【公民館】&#10;一人当たり面積">
          <a:extLst>
            <a:ext uri="{FF2B5EF4-FFF2-40B4-BE49-F238E27FC236}">
              <a16:creationId xmlns:a16="http://schemas.microsoft.com/office/drawing/2014/main" id="{B43D95B7-7BDB-4A0F-A561-B1E2ADBD19C3}"/>
            </a:ext>
          </a:extLst>
        </xdr:cNvPr>
        <xdr:cNvSpPr txBox="1"/>
      </xdr:nvSpPr>
      <xdr:spPr>
        <a:xfrm>
          <a:off x="18561127" y="1760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166388</xdr:rowOff>
    </xdr:from>
    <xdr:ext cx="469744" cy="259045"/>
    <xdr:sp macro="" textlink="">
      <xdr:nvSpPr>
        <xdr:cNvPr id="551" name="n_2mainValue【公民館】&#10;一人当たり面積">
          <a:extLst>
            <a:ext uri="{FF2B5EF4-FFF2-40B4-BE49-F238E27FC236}">
              <a16:creationId xmlns:a16="http://schemas.microsoft.com/office/drawing/2014/main" id="{88379E3B-DC8E-4890-A0FF-58952F3FD995}"/>
            </a:ext>
          </a:extLst>
        </xdr:cNvPr>
        <xdr:cNvSpPr txBox="1"/>
      </xdr:nvSpPr>
      <xdr:spPr>
        <a:xfrm>
          <a:off x="17776267" y="1760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166388</xdr:rowOff>
    </xdr:from>
    <xdr:ext cx="469744" cy="259045"/>
    <xdr:sp macro="" textlink="">
      <xdr:nvSpPr>
        <xdr:cNvPr id="552" name="n_3mainValue【公民館】&#10;一人当たり面積">
          <a:extLst>
            <a:ext uri="{FF2B5EF4-FFF2-40B4-BE49-F238E27FC236}">
              <a16:creationId xmlns:a16="http://schemas.microsoft.com/office/drawing/2014/main" id="{2708F7F7-E714-4AFD-BA46-F055DF2538D0}"/>
            </a:ext>
          </a:extLst>
        </xdr:cNvPr>
        <xdr:cNvSpPr txBox="1"/>
      </xdr:nvSpPr>
      <xdr:spPr>
        <a:xfrm>
          <a:off x="17001567" y="1760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166388</xdr:rowOff>
    </xdr:from>
    <xdr:ext cx="469744" cy="259045"/>
    <xdr:sp macro="" textlink="">
      <xdr:nvSpPr>
        <xdr:cNvPr id="553" name="n_4mainValue【公民館】&#10;一人当たり面積">
          <a:extLst>
            <a:ext uri="{FF2B5EF4-FFF2-40B4-BE49-F238E27FC236}">
              <a16:creationId xmlns:a16="http://schemas.microsoft.com/office/drawing/2014/main" id="{22C8C700-0B5C-4B01-8D17-A5284EE20D36}"/>
            </a:ext>
          </a:extLst>
        </xdr:cNvPr>
        <xdr:cNvSpPr txBox="1"/>
      </xdr:nvSpPr>
      <xdr:spPr>
        <a:xfrm>
          <a:off x="16226867" y="1760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4" name="正方形/長方形 553">
          <a:extLst>
            <a:ext uri="{FF2B5EF4-FFF2-40B4-BE49-F238E27FC236}">
              <a16:creationId xmlns:a16="http://schemas.microsoft.com/office/drawing/2014/main" id="{F764389B-A1E1-4B08-8BEE-C18FC17D09B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5" name="正方形/長方形 554">
          <a:extLst>
            <a:ext uri="{FF2B5EF4-FFF2-40B4-BE49-F238E27FC236}">
              <a16:creationId xmlns:a16="http://schemas.microsoft.com/office/drawing/2014/main" id="{0653022A-BCD2-4402-9BF0-4D17FE67873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6" name="テキスト ボックス 555">
          <a:extLst>
            <a:ext uri="{FF2B5EF4-FFF2-40B4-BE49-F238E27FC236}">
              <a16:creationId xmlns:a16="http://schemas.microsoft.com/office/drawing/2014/main" id="{E4B50593-2B14-4731-881C-7AA14AEF5A3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学校施設」について、有形固定資産減価償却率が類似団体内平均値と比較して、高い水準で推移している。大規模改修を行った学校はあるものの、総じて減価償却が進み老朽化が目立っている。「寒川町公共施設等総合管理計画」に基づく「寒川町公共施設再編計画」が策定され、少子高齢・人口減社会に見合った公共施設配置に向けて、学校教育施設の再編や公共施設の更新、統廃合、複合化等により、財政負担の軽減を図ることが示された。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年には、「寒川町公共施設再編計画」の基本方針に示されている取り組みの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つとして、学校配置候補案も含んだ「寒川町立小・中学校適正化等基本計画」が策定され、令和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年には最新の人口推計、財政推計等に鑑み計画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改定</a:t>
          </a:r>
          <a:r>
            <a:rPr kumimoji="1" lang="ja-JP" altLang="en-US" sz="1100">
              <a:solidFill>
                <a:schemeClr val="dk1"/>
              </a:solidFill>
              <a:effectLst/>
              <a:latin typeface="+mn-lt"/>
              <a:ea typeface="+mn-ea"/>
              <a:cs typeface="+mn-cs"/>
            </a:rPr>
            <a:t>を予定</a:t>
          </a:r>
          <a:r>
            <a:rPr kumimoji="1" lang="ja-JP" altLang="ja-JP" sz="1100">
              <a:solidFill>
                <a:schemeClr val="dk1"/>
              </a:solidFill>
              <a:effectLst/>
              <a:latin typeface="+mn-lt"/>
              <a:ea typeface="+mn-ea"/>
              <a:cs typeface="+mn-cs"/>
            </a:rPr>
            <a:t>している。学校配置に関しての最終的な結論が出て、実際に事業が開始されるまでの間は、該当事業の財源となる新たな地方債や債務負担行為が増加せず実質的な負債として算入されないため、当面の間は将来負担比率は減少傾向の見込みとなり、有形固定資産減価償却率は増加傾向の見込みとなる。</a:t>
          </a:r>
          <a:endParaRPr lang="ja-JP" altLang="ja-JP" sz="1400">
            <a:effectLst/>
          </a:endParaRPr>
        </a:p>
        <a:p>
          <a:r>
            <a:rPr kumimoji="1" lang="ja-JP" altLang="ja-JP" sz="1100">
              <a:solidFill>
                <a:schemeClr val="dk1"/>
              </a:solidFill>
              <a:effectLst/>
              <a:latin typeface="+mn-lt"/>
              <a:ea typeface="+mn-ea"/>
              <a:cs typeface="+mn-cs"/>
            </a:rPr>
            <a:t>今後、施設再編等が進むにつれ、有形固定資産減価償却率は減少する一方で、町債残高や公債費の増加も見込まれるため、町の財政状況を考慮しつつ、将来負担の急増とならないよう、将来負担と公共施設の最適化のバランスを図り、適正水準の確保に努めていく。</a:t>
          </a:r>
          <a:endParaRPr lang="ja-JP" altLang="ja-JP" sz="1400">
            <a:effectLst/>
          </a:endParaRPr>
        </a:p>
        <a:p>
          <a:r>
            <a:rPr kumimoji="1" lang="ja-JP" altLang="ja-JP" sz="1100">
              <a:solidFill>
                <a:schemeClr val="dk1"/>
              </a:solidFill>
              <a:effectLst/>
              <a:latin typeface="+mn-lt"/>
              <a:ea typeface="+mn-ea"/>
              <a:cs typeface="+mn-cs"/>
            </a:rPr>
            <a:t>「公民館」についても、同様に有形固定資産減価償却率が類似団体内平均値と比較して高い水準で推移し、施設の老朽化が目立っている。「寒川町公共施設再編計画」では、公民館の移転に向けて検討を進めることとなっているため、将来負担と公共施設の最適化のバランスを考慮しつつ、引き続き検討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2F91626-7CFA-4ED9-A0E6-A043DD9CAB8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4239D10-759A-4AEE-A106-177E1F3C4BF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614B2B-3A8A-4F61-BA90-0F787C8516E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6752921-21BD-4C35-B268-6770E2178A0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神奈川県寒川町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F328491-5DAA-4283-89A8-90C2B68F492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2F211F3-7331-4A12-B830-AD2D6B73CD0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72620A0-27EC-4459-A2A8-1D03D4F13A3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663FB2A-1CA2-4EE5-AB9B-6A59DF46689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16008B6-CF62-4A81-9481-EB9C42233F3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7E62676-B456-4A40-B3E8-C25BD5E4031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48,997
47,697
13.34
21,909,065
20,371,441
1,445,752
10,910,585
7,187,909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01F9F23-AD2D-4F7F-ABB0-F49AF841137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179591F-C1F4-4593-9585-9FD223B91E5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AC4B9F6-672A-4513-A4AE-39031A63836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432AF3C-1012-4875-A1F3-790D6FD8D01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392CD97-A17D-4670-BF2C-99D6A4159BA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04CF266-4C71-45DE-85D4-D0F2E3F48BB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8C69802-9E09-4522-ABC3-E9E1C395303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345A7D1-63F9-4E91-920F-EDD09F99CCC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748E1D6-2DEA-47F3-B7BF-4360802A96B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51FC70B-3177-4586-932D-BCA03F260DF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291C329-9AD8-40BF-8DF0-C901B9A3DDC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83A90F0-C82C-4F92-8699-69F1F533736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7ABDA6-D0BB-4D34-8B68-E87DDB5B638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CED48EE-3A7E-432A-BBA7-2CE6EEE1129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18FC0B0-CA1B-47CA-A94A-8FDB4F2109B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43B5386-27E5-4F64-8D30-80CCACF6ED8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5BB6219-9001-4BF9-B196-4C632FE4541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1E54150-BA21-45D6-AFAD-1D431F2A3D4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6F4E5D1-56D4-426D-B261-3C69F8FAA12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99251F9-B379-40B5-B821-C36B97E48C9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CED4796-FE59-4943-B5EA-88128FC307F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F9625D7-5695-4E73-A9C6-F122148F425A}"/>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CA56B7-D64D-4170-B39C-42C3613A5BA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5C81875-AD68-4401-89F2-234217845DC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8A96D4C-5A71-415D-9382-3000982DD49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6F8B5BF-AC42-47D8-821C-163DD19174B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67B1723-8901-4CFF-B19F-458F90EBCBB7}"/>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A4EAAB2-A0DA-4724-B564-CC7664C0305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D734E82-02CC-4AD9-8268-1888EAEEB61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0D93A71-952A-45B1-A0B3-69018846CAB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F05AC81-D33A-4445-A738-2ABEF7D7C91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00C3BD2-F117-4680-918C-216ACEA7AFD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2F51ADA-C0D8-4B3B-9E5F-7D68A1E78F1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6846700-0501-4151-BB21-81D41612F56F}"/>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503B7FA-6234-4C36-9A43-B0F45209BAB9}"/>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0918798-8150-43B7-ACE9-23274B488855}"/>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39A117A-2911-429D-9B32-7CB09F99D275}"/>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8BDBFDD-5027-4035-BBD5-BB9B9D9E2544}"/>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9A0F050-BA16-4BF1-B753-7257F77227A2}"/>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774C66A-34C7-48EF-A8EC-3D03A9800BE1}"/>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78B6A23-33B7-4DD2-9F4A-58C23F58DB54}"/>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2A872E2-2D43-427B-8173-D0368E7907CF}"/>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435CED2-E21B-4DD1-8179-E3DD8E046D4E}"/>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3423BC3-A07F-4B37-BD83-FA0C459D319F}"/>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716ACBB-F62C-4B05-B39C-06965BFD133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C79F694-8167-4CF6-91B1-D14AE0710DD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26039DCA-3613-49AA-B1A9-351D12B3892E}"/>
            </a:ext>
          </a:extLst>
        </xdr:cNvPr>
        <xdr:cNvCxnSpPr/>
      </xdr:nvCxnSpPr>
      <xdr:spPr>
        <a:xfrm flipV="1">
          <a:off x="4086225" y="5756366"/>
          <a:ext cx="0" cy="137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F3DF662-C9F4-4B72-944E-010D8CFD04BB}"/>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90BF707A-0206-434D-816E-51136CD6FC0D}"/>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8E48F4C2-AFCF-4F1A-8B80-DA597C0ED7C5}"/>
            </a:ext>
          </a:extLst>
        </xdr:cNvPr>
        <xdr:cNvSpPr txBox="1"/>
      </xdr:nvSpPr>
      <xdr:spPr>
        <a:xfrm>
          <a:off x="4124960" y="553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B7360444-C5DD-475E-8E32-EDDC593F0585}"/>
            </a:ext>
          </a:extLst>
        </xdr:cNvPr>
        <xdr:cNvCxnSpPr/>
      </xdr:nvCxnSpPr>
      <xdr:spPr>
        <a:xfrm>
          <a:off x="4020820" y="5756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BF8ABED3-3867-44C0-A90B-F656737A1BBE}"/>
            </a:ext>
          </a:extLst>
        </xdr:cNvPr>
        <xdr:cNvSpPr txBox="1"/>
      </xdr:nvSpPr>
      <xdr:spPr>
        <a:xfrm>
          <a:off x="4124960" y="6371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708D6FA1-2FDD-44ED-B860-CAEB7144DAF6}"/>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EC06C3B0-382E-400E-B5BC-6FF79886A332}"/>
            </a:ext>
          </a:extLst>
        </xdr:cNvPr>
        <xdr:cNvSpPr/>
      </xdr:nvSpPr>
      <xdr:spPr>
        <a:xfrm>
          <a:off x="3312160" y="635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8151A2B0-30AE-4D15-9A4D-C270F8771354}"/>
            </a:ext>
          </a:extLst>
        </xdr:cNvPr>
        <xdr:cNvSpPr/>
      </xdr:nvSpPr>
      <xdr:spPr>
        <a:xfrm>
          <a:off x="2514600" y="63178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941A4074-1DD1-4AED-9112-47BF89159B5B}"/>
            </a:ext>
          </a:extLst>
        </xdr:cNvPr>
        <xdr:cNvSpPr/>
      </xdr:nvSpPr>
      <xdr:spPr>
        <a:xfrm>
          <a:off x="1739900" y="628686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2F4667F3-9161-4AAF-988E-FB34F76D65A9}"/>
            </a:ext>
          </a:extLst>
        </xdr:cNvPr>
        <xdr:cNvSpPr/>
      </xdr:nvSpPr>
      <xdr:spPr>
        <a:xfrm>
          <a:off x="965200" y="62476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0911900-0699-4B52-A79A-65082B0263D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6C02556-EDBD-4061-9F09-EFD85BCA5D1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9282787-6C2E-4CEA-A05E-EC9240E873D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CA9D280-F214-44A8-830F-0A89A6FBBC3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D6BD368-3910-472C-89D6-E1041C72709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907</xdr:rowOff>
    </xdr:from>
    <xdr:to>
      <xdr:col>24</xdr:col>
      <xdr:colOff>114300</xdr:colOff>
      <xdr:row>37</xdr:row>
      <xdr:rowOff>102507</xdr:rowOff>
    </xdr:to>
    <xdr:sp macro="" textlink="">
      <xdr:nvSpPr>
        <xdr:cNvPr id="74" name="楕円 73">
          <a:extLst>
            <a:ext uri="{FF2B5EF4-FFF2-40B4-BE49-F238E27FC236}">
              <a16:creationId xmlns:a16="http://schemas.microsoft.com/office/drawing/2014/main" id="{7B785719-465D-45E3-86FF-90E858C8E4F0}"/>
            </a:ext>
          </a:extLst>
        </xdr:cNvPr>
        <xdr:cNvSpPr/>
      </xdr:nvSpPr>
      <xdr:spPr>
        <a:xfrm>
          <a:off x="4036060" y="620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23784</xdr:rowOff>
    </xdr:from>
    <xdr:ext cx="405111" cy="259045"/>
    <xdr:sp macro="" textlink="">
      <xdr:nvSpPr>
        <xdr:cNvPr id="75" name="【図書館】&#10;有形固定資産減価償却率該当値テキスト">
          <a:extLst>
            <a:ext uri="{FF2B5EF4-FFF2-40B4-BE49-F238E27FC236}">
              <a16:creationId xmlns:a16="http://schemas.microsoft.com/office/drawing/2014/main" id="{6C6817DD-ACCA-4F6C-AB34-262011E9C4C8}"/>
            </a:ext>
          </a:extLst>
        </xdr:cNvPr>
        <xdr:cNvSpPr txBox="1"/>
      </xdr:nvSpPr>
      <xdr:spPr>
        <a:xfrm>
          <a:off x="4124960" y="605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131536</xdr:rowOff>
    </xdr:from>
    <xdr:to>
      <xdr:col>20</xdr:col>
      <xdr:colOff>38100</xdr:colOff>
      <xdr:row>37</xdr:row>
      <xdr:rowOff>61686</xdr:rowOff>
    </xdr:to>
    <xdr:sp macro="" textlink="">
      <xdr:nvSpPr>
        <xdr:cNvPr id="76" name="楕円 75">
          <a:extLst>
            <a:ext uri="{FF2B5EF4-FFF2-40B4-BE49-F238E27FC236}">
              <a16:creationId xmlns:a16="http://schemas.microsoft.com/office/drawing/2014/main" id="{7F73B6AA-691E-4044-8CC2-11A4E5BC4DFF}"/>
            </a:ext>
          </a:extLst>
        </xdr:cNvPr>
        <xdr:cNvSpPr/>
      </xdr:nvSpPr>
      <xdr:spPr>
        <a:xfrm>
          <a:off x="3312160" y="61665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10886</xdr:rowOff>
    </xdr:from>
    <xdr:to>
      <xdr:col>24</xdr:col>
      <xdr:colOff>63500</xdr:colOff>
      <xdr:row>37</xdr:row>
      <xdr:rowOff>51707</xdr:rowOff>
    </xdr:to>
    <xdr:cxnSp macro="">
      <xdr:nvCxnSpPr>
        <xdr:cNvPr id="77" name="直線コネクタ 76">
          <a:extLst>
            <a:ext uri="{FF2B5EF4-FFF2-40B4-BE49-F238E27FC236}">
              <a16:creationId xmlns:a16="http://schemas.microsoft.com/office/drawing/2014/main" id="{3B73B72E-3494-4B3D-9367-04B33BDF4466}"/>
            </a:ext>
          </a:extLst>
        </xdr:cNvPr>
        <xdr:cNvCxnSpPr/>
      </xdr:nvCxnSpPr>
      <xdr:spPr>
        <a:xfrm>
          <a:off x="3355340" y="6213566"/>
          <a:ext cx="73152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90714</xdr:rowOff>
    </xdr:from>
    <xdr:to>
      <xdr:col>15</xdr:col>
      <xdr:colOff>101600</xdr:colOff>
      <xdr:row>37</xdr:row>
      <xdr:rowOff>20864</xdr:rowOff>
    </xdr:to>
    <xdr:sp macro="" textlink="">
      <xdr:nvSpPr>
        <xdr:cNvPr id="78" name="楕円 77">
          <a:extLst>
            <a:ext uri="{FF2B5EF4-FFF2-40B4-BE49-F238E27FC236}">
              <a16:creationId xmlns:a16="http://schemas.microsoft.com/office/drawing/2014/main" id="{2FA18433-EDAC-4CD2-BE25-E1848D0689CB}"/>
            </a:ext>
          </a:extLst>
        </xdr:cNvPr>
        <xdr:cNvSpPr/>
      </xdr:nvSpPr>
      <xdr:spPr>
        <a:xfrm>
          <a:off x="2514600" y="6125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141514</xdr:rowOff>
    </xdr:from>
    <xdr:to>
      <xdr:col>19</xdr:col>
      <xdr:colOff>177800</xdr:colOff>
      <xdr:row>37</xdr:row>
      <xdr:rowOff>10886</xdr:rowOff>
    </xdr:to>
    <xdr:cxnSp macro="">
      <xdr:nvCxnSpPr>
        <xdr:cNvPr id="79" name="直線コネクタ 78">
          <a:extLst>
            <a:ext uri="{FF2B5EF4-FFF2-40B4-BE49-F238E27FC236}">
              <a16:creationId xmlns:a16="http://schemas.microsoft.com/office/drawing/2014/main" id="{3A1038D5-3BF1-470B-A9F7-F53537118F1E}"/>
            </a:ext>
          </a:extLst>
        </xdr:cNvPr>
        <xdr:cNvCxnSpPr/>
      </xdr:nvCxnSpPr>
      <xdr:spPr>
        <a:xfrm>
          <a:off x="2565400" y="6176554"/>
          <a:ext cx="78994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49893</xdr:rowOff>
    </xdr:from>
    <xdr:to>
      <xdr:col>10</xdr:col>
      <xdr:colOff>165100</xdr:colOff>
      <xdr:row>36</xdr:row>
      <xdr:rowOff>151493</xdr:rowOff>
    </xdr:to>
    <xdr:sp macro="" textlink="">
      <xdr:nvSpPr>
        <xdr:cNvPr id="80" name="楕円 79">
          <a:extLst>
            <a:ext uri="{FF2B5EF4-FFF2-40B4-BE49-F238E27FC236}">
              <a16:creationId xmlns:a16="http://schemas.microsoft.com/office/drawing/2014/main" id="{1698A38C-E6B1-4D54-B1D2-645468A6ACDB}"/>
            </a:ext>
          </a:extLst>
        </xdr:cNvPr>
        <xdr:cNvSpPr/>
      </xdr:nvSpPr>
      <xdr:spPr>
        <a:xfrm>
          <a:off x="1739900" y="608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100693</xdr:rowOff>
    </xdr:from>
    <xdr:to>
      <xdr:col>15</xdr:col>
      <xdr:colOff>50800</xdr:colOff>
      <xdr:row>36</xdr:row>
      <xdr:rowOff>141514</xdr:rowOff>
    </xdr:to>
    <xdr:cxnSp macro="">
      <xdr:nvCxnSpPr>
        <xdr:cNvPr id="81" name="直線コネクタ 80">
          <a:extLst>
            <a:ext uri="{FF2B5EF4-FFF2-40B4-BE49-F238E27FC236}">
              <a16:creationId xmlns:a16="http://schemas.microsoft.com/office/drawing/2014/main" id="{7B244F1D-2620-413F-905F-E49F6A3AB98C}"/>
            </a:ext>
          </a:extLst>
        </xdr:cNvPr>
        <xdr:cNvCxnSpPr/>
      </xdr:nvCxnSpPr>
      <xdr:spPr>
        <a:xfrm>
          <a:off x="1790700" y="6135733"/>
          <a:ext cx="7747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9072</xdr:rowOff>
    </xdr:from>
    <xdr:to>
      <xdr:col>6</xdr:col>
      <xdr:colOff>38100</xdr:colOff>
      <xdr:row>36</xdr:row>
      <xdr:rowOff>110672</xdr:rowOff>
    </xdr:to>
    <xdr:sp macro="" textlink="">
      <xdr:nvSpPr>
        <xdr:cNvPr id="82" name="楕円 81">
          <a:extLst>
            <a:ext uri="{FF2B5EF4-FFF2-40B4-BE49-F238E27FC236}">
              <a16:creationId xmlns:a16="http://schemas.microsoft.com/office/drawing/2014/main" id="{6BDF522B-BFF1-46B3-94AC-6A36630D7087}"/>
            </a:ext>
          </a:extLst>
        </xdr:cNvPr>
        <xdr:cNvSpPr/>
      </xdr:nvSpPr>
      <xdr:spPr>
        <a:xfrm>
          <a:off x="965200" y="60441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59872</xdr:rowOff>
    </xdr:from>
    <xdr:to>
      <xdr:col>10</xdr:col>
      <xdr:colOff>114300</xdr:colOff>
      <xdr:row>36</xdr:row>
      <xdr:rowOff>100693</xdr:rowOff>
    </xdr:to>
    <xdr:cxnSp macro="">
      <xdr:nvCxnSpPr>
        <xdr:cNvPr id="83" name="直線コネクタ 82">
          <a:extLst>
            <a:ext uri="{FF2B5EF4-FFF2-40B4-BE49-F238E27FC236}">
              <a16:creationId xmlns:a16="http://schemas.microsoft.com/office/drawing/2014/main" id="{C32E3514-ED4E-42B5-8031-4CF3D2745104}"/>
            </a:ext>
          </a:extLst>
        </xdr:cNvPr>
        <xdr:cNvCxnSpPr/>
      </xdr:nvCxnSpPr>
      <xdr:spPr>
        <a:xfrm>
          <a:off x="1008380" y="6094912"/>
          <a:ext cx="78232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EB3D6227-5831-4561-8928-FDCC0AED09A9}"/>
            </a:ext>
          </a:extLst>
        </xdr:cNvPr>
        <xdr:cNvSpPr txBox="1"/>
      </xdr:nvSpPr>
      <xdr:spPr>
        <a:xfrm>
          <a:off x="3170564" y="6444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3BBE2603-C1CD-47A5-8FBE-F898C1286B9B}"/>
            </a:ext>
          </a:extLst>
        </xdr:cNvPr>
        <xdr:cNvSpPr txBox="1"/>
      </xdr:nvSpPr>
      <xdr:spPr>
        <a:xfrm>
          <a:off x="2385704" y="640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51FFDA31-1529-4456-BA97-294C8A65ACE1}"/>
            </a:ext>
          </a:extLst>
        </xdr:cNvPr>
        <xdr:cNvSpPr txBox="1"/>
      </xdr:nvSpPr>
      <xdr:spPr>
        <a:xfrm>
          <a:off x="1611004" y="6375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A062EF9E-EB72-4325-8CE7-91A7FB03B985}"/>
            </a:ext>
          </a:extLst>
        </xdr:cNvPr>
        <xdr:cNvSpPr txBox="1"/>
      </xdr:nvSpPr>
      <xdr:spPr>
        <a:xfrm>
          <a:off x="836304" y="6340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78213</xdr:rowOff>
    </xdr:from>
    <xdr:ext cx="405111" cy="259045"/>
    <xdr:sp macro="" textlink="">
      <xdr:nvSpPr>
        <xdr:cNvPr id="88" name="n_1mainValue【図書館】&#10;有形固定資産減価償却率">
          <a:extLst>
            <a:ext uri="{FF2B5EF4-FFF2-40B4-BE49-F238E27FC236}">
              <a16:creationId xmlns:a16="http://schemas.microsoft.com/office/drawing/2014/main" id="{B21E9C67-0A73-4141-9657-9AB449C21D38}"/>
            </a:ext>
          </a:extLst>
        </xdr:cNvPr>
        <xdr:cNvSpPr txBox="1"/>
      </xdr:nvSpPr>
      <xdr:spPr>
        <a:xfrm>
          <a:off x="3170564" y="594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37391</xdr:rowOff>
    </xdr:from>
    <xdr:ext cx="405111" cy="259045"/>
    <xdr:sp macro="" textlink="">
      <xdr:nvSpPr>
        <xdr:cNvPr id="89" name="n_2mainValue【図書館】&#10;有形固定資産減価償却率">
          <a:extLst>
            <a:ext uri="{FF2B5EF4-FFF2-40B4-BE49-F238E27FC236}">
              <a16:creationId xmlns:a16="http://schemas.microsoft.com/office/drawing/2014/main" id="{1C360181-F275-4E50-AD7B-BA85D5CF1A0A}"/>
            </a:ext>
          </a:extLst>
        </xdr:cNvPr>
        <xdr:cNvSpPr txBox="1"/>
      </xdr:nvSpPr>
      <xdr:spPr>
        <a:xfrm>
          <a:off x="2385704" y="5904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168020</xdr:rowOff>
    </xdr:from>
    <xdr:ext cx="405111" cy="259045"/>
    <xdr:sp macro="" textlink="">
      <xdr:nvSpPr>
        <xdr:cNvPr id="90" name="n_3mainValue【図書館】&#10;有形固定資産減価償却率">
          <a:extLst>
            <a:ext uri="{FF2B5EF4-FFF2-40B4-BE49-F238E27FC236}">
              <a16:creationId xmlns:a16="http://schemas.microsoft.com/office/drawing/2014/main" id="{0AF1A0AE-50CE-48FC-A349-8979EF206532}"/>
            </a:ext>
          </a:extLst>
        </xdr:cNvPr>
        <xdr:cNvSpPr txBox="1"/>
      </xdr:nvSpPr>
      <xdr:spPr>
        <a:xfrm>
          <a:off x="1611004" y="586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127199</xdr:rowOff>
    </xdr:from>
    <xdr:ext cx="405111" cy="259045"/>
    <xdr:sp macro="" textlink="">
      <xdr:nvSpPr>
        <xdr:cNvPr id="91" name="n_4mainValue【図書館】&#10;有形固定資産減価償却率">
          <a:extLst>
            <a:ext uri="{FF2B5EF4-FFF2-40B4-BE49-F238E27FC236}">
              <a16:creationId xmlns:a16="http://schemas.microsoft.com/office/drawing/2014/main" id="{49899589-3DE7-4CA3-BA77-B2F51DE03C6B}"/>
            </a:ext>
          </a:extLst>
        </xdr:cNvPr>
        <xdr:cNvSpPr txBox="1"/>
      </xdr:nvSpPr>
      <xdr:spPr>
        <a:xfrm>
          <a:off x="836304" y="5826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DF39E0E-ABFE-415F-8562-BB164E77820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F1572FC-2477-4C9E-8C9F-29DEF14B7B4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AC7D93D-7708-4DD8-BEF9-DA96602C798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C02CA81-44BD-4F5E-9258-EE84F0485F1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9082826-2310-4291-A638-7DE71A8CE59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C1B4BDE-7C38-4A73-993C-CCC02153D09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CC612A2-4E7B-49C7-AEC0-63099B207FE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6002F83-17AD-48BA-94EC-06F7FEE287F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9448994-AAEC-4DB5-B6DD-6D77600F2DF5}"/>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A6B7137-AD0D-436C-889C-3D34E1769BF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6DCDFB6-8C3D-4E6F-80B8-5EE6D9158DDF}"/>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692EAA7F-D960-4104-AA00-C19738F60DB4}"/>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0719FED-0EC2-4AD9-BF19-84A232CBF1B3}"/>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5C807A7-532A-46C1-AA6D-EF0B84E4BDAB}"/>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2CACD4D-2713-46E0-8345-C431F96EE66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696D031-D169-4E47-93C4-8B6389953736}"/>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4302BD9-15B5-45F7-8D04-4AF183D34E02}"/>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5DFD107-3FC9-4AFE-B6AF-238F1A3BEAD9}"/>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B313DC2-1B99-4966-9034-DE77EFC60ACF}"/>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18E0976-5378-4F74-A302-B210ED2508B0}"/>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526938B-5F63-4BBC-A952-3E37D33AD90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47C5CDC-0995-422B-A0AB-5D2018DFD5F1}"/>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2BD82C9-AD25-4724-8308-9444D58B231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7EF0E3E7-C982-4935-952F-42125DDB2F74}"/>
            </a:ext>
          </a:extLst>
        </xdr:cNvPr>
        <xdr:cNvCxnSpPr/>
      </xdr:nvCxnSpPr>
      <xdr:spPr>
        <a:xfrm flipV="1">
          <a:off x="9219565" y="58254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B5527CC3-8A0B-477F-A4FF-08D39B53C665}"/>
            </a:ext>
          </a:extLst>
        </xdr:cNvPr>
        <xdr:cNvSpPr txBox="1"/>
      </xdr:nvSpPr>
      <xdr:spPr>
        <a:xfrm>
          <a:off x="92583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CC4B6864-DFA7-4C67-91AB-031BD007984F}"/>
            </a:ext>
          </a:extLst>
        </xdr:cNvPr>
        <xdr:cNvCxnSpPr/>
      </xdr:nvCxnSpPr>
      <xdr:spPr>
        <a:xfrm>
          <a:off x="9154160" y="7048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E8A46310-4C91-4615-834B-1C5042CF29C1}"/>
            </a:ext>
          </a:extLst>
        </xdr:cNvPr>
        <xdr:cNvSpPr txBox="1"/>
      </xdr:nvSpPr>
      <xdr:spPr>
        <a:xfrm>
          <a:off x="92583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C9DBC86A-C32D-41AF-A7EC-C08FEAD5A8EA}"/>
            </a:ext>
          </a:extLst>
        </xdr:cNvPr>
        <xdr:cNvCxnSpPr/>
      </xdr:nvCxnSpPr>
      <xdr:spPr>
        <a:xfrm>
          <a:off x="9154160" y="5825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B01E7168-61E7-4D6B-ADD5-CE2015B3640F}"/>
            </a:ext>
          </a:extLst>
        </xdr:cNvPr>
        <xdr:cNvSpPr txBox="1"/>
      </xdr:nvSpPr>
      <xdr:spPr>
        <a:xfrm>
          <a:off x="9258300" y="6762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4F9F1A54-3ECF-4F02-B5B4-4F3A293756D1}"/>
            </a:ext>
          </a:extLst>
        </xdr:cNvPr>
        <xdr:cNvSpPr/>
      </xdr:nvSpPr>
      <xdr:spPr>
        <a:xfrm>
          <a:off x="9192260" y="6784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EE642096-39DE-4129-9640-4BD953A6E0A4}"/>
            </a:ext>
          </a:extLst>
        </xdr:cNvPr>
        <xdr:cNvSpPr/>
      </xdr:nvSpPr>
      <xdr:spPr>
        <a:xfrm>
          <a:off x="844550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392363B6-418B-4DE3-934A-E14E5208A322}"/>
            </a:ext>
          </a:extLst>
        </xdr:cNvPr>
        <xdr:cNvSpPr/>
      </xdr:nvSpPr>
      <xdr:spPr>
        <a:xfrm>
          <a:off x="7670800" y="6788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DBAF7636-6591-4DB0-9AB0-DF0EC382121A}"/>
            </a:ext>
          </a:extLst>
        </xdr:cNvPr>
        <xdr:cNvSpPr/>
      </xdr:nvSpPr>
      <xdr:spPr>
        <a:xfrm>
          <a:off x="6873240" y="679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6FCEA1B4-7C80-47ED-B73E-8938D0E718EA}"/>
            </a:ext>
          </a:extLst>
        </xdr:cNvPr>
        <xdr:cNvSpPr/>
      </xdr:nvSpPr>
      <xdr:spPr>
        <a:xfrm>
          <a:off x="6098540" y="6795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EE7289E-D1CF-4FC9-BBEF-45E47F2F66EE}"/>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99F53CF-E477-46A7-94BE-DF7A7A85154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A8263B3-D63E-4B04-9711-5426FC973FD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8927D1B-C3E5-4BC2-B6A5-5215FE401CF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866F9B7-B0A7-4122-99F6-B61EC50F158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29210</xdr:rowOff>
    </xdr:from>
    <xdr:to>
      <xdr:col>55</xdr:col>
      <xdr:colOff>50800</xdr:colOff>
      <xdr:row>40</xdr:row>
      <xdr:rowOff>130810</xdr:rowOff>
    </xdr:to>
    <xdr:sp macro="" textlink="">
      <xdr:nvSpPr>
        <xdr:cNvPr id="131" name="楕円 130">
          <a:extLst>
            <a:ext uri="{FF2B5EF4-FFF2-40B4-BE49-F238E27FC236}">
              <a16:creationId xmlns:a16="http://schemas.microsoft.com/office/drawing/2014/main" id="{4BE1CDCF-209B-4234-B77D-61C799794D2C}"/>
            </a:ext>
          </a:extLst>
        </xdr:cNvPr>
        <xdr:cNvSpPr/>
      </xdr:nvSpPr>
      <xdr:spPr>
        <a:xfrm>
          <a:off x="9192260" y="6734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52087</xdr:rowOff>
    </xdr:from>
    <xdr:ext cx="469744" cy="259045"/>
    <xdr:sp macro="" textlink="">
      <xdr:nvSpPr>
        <xdr:cNvPr id="132" name="【図書館】&#10;一人当たり面積該当値テキスト">
          <a:extLst>
            <a:ext uri="{FF2B5EF4-FFF2-40B4-BE49-F238E27FC236}">
              <a16:creationId xmlns:a16="http://schemas.microsoft.com/office/drawing/2014/main" id="{F4A94C00-C94A-435D-9925-3D5D82602E68}"/>
            </a:ext>
          </a:extLst>
        </xdr:cNvPr>
        <xdr:cNvSpPr txBox="1"/>
      </xdr:nvSpPr>
      <xdr:spPr>
        <a:xfrm>
          <a:off x="9258300"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29210</xdr:rowOff>
    </xdr:from>
    <xdr:to>
      <xdr:col>50</xdr:col>
      <xdr:colOff>165100</xdr:colOff>
      <xdr:row>40</xdr:row>
      <xdr:rowOff>130810</xdr:rowOff>
    </xdr:to>
    <xdr:sp macro="" textlink="">
      <xdr:nvSpPr>
        <xdr:cNvPr id="133" name="楕円 132">
          <a:extLst>
            <a:ext uri="{FF2B5EF4-FFF2-40B4-BE49-F238E27FC236}">
              <a16:creationId xmlns:a16="http://schemas.microsoft.com/office/drawing/2014/main" id="{3A934A84-D657-4CE4-806E-046A6F2E39BE}"/>
            </a:ext>
          </a:extLst>
        </xdr:cNvPr>
        <xdr:cNvSpPr/>
      </xdr:nvSpPr>
      <xdr:spPr>
        <a:xfrm>
          <a:off x="844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80010</xdr:rowOff>
    </xdr:from>
    <xdr:to>
      <xdr:col>55</xdr:col>
      <xdr:colOff>0</xdr:colOff>
      <xdr:row>40</xdr:row>
      <xdr:rowOff>80010</xdr:rowOff>
    </xdr:to>
    <xdr:cxnSp macro="">
      <xdr:nvCxnSpPr>
        <xdr:cNvPr id="134" name="直線コネクタ 133">
          <a:extLst>
            <a:ext uri="{FF2B5EF4-FFF2-40B4-BE49-F238E27FC236}">
              <a16:creationId xmlns:a16="http://schemas.microsoft.com/office/drawing/2014/main" id="{4C597245-4E0F-4858-884C-8500789C216A}"/>
            </a:ext>
          </a:extLst>
        </xdr:cNvPr>
        <xdr:cNvCxnSpPr/>
      </xdr:nvCxnSpPr>
      <xdr:spPr>
        <a:xfrm>
          <a:off x="8496300" y="678561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29210</xdr:rowOff>
    </xdr:from>
    <xdr:to>
      <xdr:col>46</xdr:col>
      <xdr:colOff>38100</xdr:colOff>
      <xdr:row>40</xdr:row>
      <xdr:rowOff>130810</xdr:rowOff>
    </xdr:to>
    <xdr:sp macro="" textlink="">
      <xdr:nvSpPr>
        <xdr:cNvPr id="135" name="楕円 134">
          <a:extLst>
            <a:ext uri="{FF2B5EF4-FFF2-40B4-BE49-F238E27FC236}">
              <a16:creationId xmlns:a16="http://schemas.microsoft.com/office/drawing/2014/main" id="{4AF94347-539D-4BEB-AC85-C80A25AC1A4F}"/>
            </a:ext>
          </a:extLst>
        </xdr:cNvPr>
        <xdr:cNvSpPr/>
      </xdr:nvSpPr>
      <xdr:spPr>
        <a:xfrm>
          <a:off x="7670800" y="6734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80010</xdr:rowOff>
    </xdr:from>
    <xdr:to>
      <xdr:col>50</xdr:col>
      <xdr:colOff>114300</xdr:colOff>
      <xdr:row>40</xdr:row>
      <xdr:rowOff>80010</xdr:rowOff>
    </xdr:to>
    <xdr:cxnSp macro="">
      <xdr:nvCxnSpPr>
        <xdr:cNvPr id="136" name="直線コネクタ 135">
          <a:extLst>
            <a:ext uri="{FF2B5EF4-FFF2-40B4-BE49-F238E27FC236}">
              <a16:creationId xmlns:a16="http://schemas.microsoft.com/office/drawing/2014/main" id="{ECA206B4-2170-408D-B534-CE24C57E68AD}"/>
            </a:ext>
          </a:extLst>
        </xdr:cNvPr>
        <xdr:cNvCxnSpPr/>
      </xdr:nvCxnSpPr>
      <xdr:spPr>
        <a:xfrm>
          <a:off x="7713980" y="67856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29210</xdr:rowOff>
    </xdr:from>
    <xdr:to>
      <xdr:col>41</xdr:col>
      <xdr:colOff>101600</xdr:colOff>
      <xdr:row>40</xdr:row>
      <xdr:rowOff>130810</xdr:rowOff>
    </xdr:to>
    <xdr:sp macro="" textlink="">
      <xdr:nvSpPr>
        <xdr:cNvPr id="137" name="楕円 136">
          <a:extLst>
            <a:ext uri="{FF2B5EF4-FFF2-40B4-BE49-F238E27FC236}">
              <a16:creationId xmlns:a16="http://schemas.microsoft.com/office/drawing/2014/main" id="{778499C3-97B5-4DD1-A3D1-FE8F8FE66B41}"/>
            </a:ext>
          </a:extLst>
        </xdr:cNvPr>
        <xdr:cNvSpPr/>
      </xdr:nvSpPr>
      <xdr:spPr>
        <a:xfrm>
          <a:off x="687324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80010</xdr:rowOff>
    </xdr:from>
    <xdr:to>
      <xdr:col>45</xdr:col>
      <xdr:colOff>177800</xdr:colOff>
      <xdr:row>40</xdr:row>
      <xdr:rowOff>80010</xdr:rowOff>
    </xdr:to>
    <xdr:cxnSp macro="">
      <xdr:nvCxnSpPr>
        <xdr:cNvPr id="138" name="直線コネクタ 137">
          <a:extLst>
            <a:ext uri="{FF2B5EF4-FFF2-40B4-BE49-F238E27FC236}">
              <a16:creationId xmlns:a16="http://schemas.microsoft.com/office/drawing/2014/main" id="{354C35F1-9487-45E0-B3D1-0A309305FE75}"/>
            </a:ext>
          </a:extLst>
        </xdr:cNvPr>
        <xdr:cNvCxnSpPr/>
      </xdr:nvCxnSpPr>
      <xdr:spPr>
        <a:xfrm>
          <a:off x="6924040" y="67856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29210</xdr:rowOff>
    </xdr:from>
    <xdr:to>
      <xdr:col>36</xdr:col>
      <xdr:colOff>165100</xdr:colOff>
      <xdr:row>40</xdr:row>
      <xdr:rowOff>130810</xdr:rowOff>
    </xdr:to>
    <xdr:sp macro="" textlink="">
      <xdr:nvSpPr>
        <xdr:cNvPr id="139" name="楕円 138">
          <a:extLst>
            <a:ext uri="{FF2B5EF4-FFF2-40B4-BE49-F238E27FC236}">
              <a16:creationId xmlns:a16="http://schemas.microsoft.com/office/drawing/2014/main" id="{A0437678-3D43-49DC-9463-8CCC5716C266}"/>
            </a:ext>
          </a:extLst>
        </xdr:cNvPr>
        <xdr:cNvSpPr/>
      </xdr:nvSpPr>
      <xdr:spPr>
        <a:xfrm>
          <a:off x="609854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80010</xdr:rowOff>
    </xdr:from>
    <xdr:to>
      <xdr:col>41</xdr:col>
      <xdr:colOff>50800</xdr:colOff>
      <xdr:row>40</xdr:row>
      <xdr:rowOff>80010</xdr:rowOff>
    </xdr:to>
    <xdr:cxnSp macro="">
      <xdr:nvCxnSpPr>
        <xdr:cNvPr id="140" name="直線コネクタ 139">
          <a:extLst>
            <a:ext uri="{FF2B5EF4-FFF2-40B4-BE49-F238E27FC236}">
              <a16:creationId xmlns:a16="http://schemas.microsoft.com/office/drawing/2014/main" id="{A9DBF1EF-BEE9-4A92-A996-7E72E685F6DD}"/>
            </a:ext>
          </a:extLst>
        </xdr:cNvPr>
        <xdr:cNvCxnSpPr/>
      </xdr:nvCxnSpPr>
      <xdr:spPr>
        <a:xfrm>
          <a:off x="6149340" y="67856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010255BF-C3FC-46AA-B2AD-872DAE3C6F8E}"/>
            </a:ext>
          </a:extLst>
        </xdr:cNvPr>
        <xdr:cNvSpPr txBox="1"/>
      </xdr:nvSpPr>
      <xdr:spPr>
        <a:xfrm>
          <a:off x="827158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597B08BC-0C0A-460B-925C-1804C7E5ACC2}"/>
            </a:ext>
          </a:extLst>
        </xdr:cNvPr>
        <xdr:cNvSpPr txBox="1"/>
      </xdr:nvSpPr>
      <xdr:spPr>
        <a:xfrm>
          <a:off x="750958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AA3B25F2-41AF-4969-B77A-AB08CE8BC5B9}"/>
            </a:ext>
          </a:extLst>
        </xdr:cNvPr>
        <xdr:cNvSpPr txBox="1"/>
      </xdr:nvSpPr>
      <xdr:spPr>
        <a:xfrm>
          <a:off x="6712027" y="68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CF77B8AC-08B7-4B2B-8DF2-2E9622EFF5BE}"/>
            </a:ext>
          </a:extLst>
        </xdr:cNvPr>
        <xdr:cNvSpPr txBox="1"/>
      </xdr:nvSpPr>
      <xdr:spPr>
        <a:xfrm>
          <a:off x="59373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147337</xdr:rowOff>
    </xdr:from>
    <xdr:ext cx="469744" cy="259045"/>
    <xdr:sp macro="" textlink="">
      <xdr:nvSpPr>
        <xdr:cNvPr id="145" name="n_1mainValue【図書館】&#10;一人当たり面積">
          <a:extLst>
            <a:ext uri="{FF2B5EF4-FFF2-40B4-BE49-F238E27FC236}">
              <a16:creationId xmlns:a16="http://schemas.microsoft.com/office/drawing/2014/main" id="{DD216D14-3484-4B08-9074-AF44A827E610}"/>
            </a:ext>
          </a:extLst>
        </xdr:cNvPr>
        <xdr:cNvSpPr txBox="1"/>
      </xdr:nvSpPr>
      <xdr:spPr>
        <a:xfrm>
          <a:off x="827158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147337</xdr:rowOff>
    </xdr:from>
    <xdr:ext cx="469744" cy="259045"/>
    <xdr:sp macro="" textlink="">
      <xdr:nvSpPr>
        <xdr:cNvPr id="146" name="n_2mainValue【図書館】&#10;一人当たり面積">
          <a:extLst>
            <a:ext uri="{FF2B5EF4-FFF2-40B4-BE49-F238E27FC236}">
              <a16:creationId xmlns:a16="http://schemas.microsoft.com/office/drawing/2014/main" id="{D3FC5D3F-7788-4481-8466-65A6D0B3C6C2}"/>
            </a:ext>
          </a:extLst>
        </xdr:cNvPr>
        <xdr:cNvSpPr txBox="1"/>
      </xdr:nvSpPr>
      <xdr:spPr>
        <a:xfrm>
          <a:off x="750958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147337</xdr:rowOff>
    </xdr:from>
    <xdr:ext cx="469744" cy="259045"/>
    <xdr:sp macro="" textlink="">
      <xdr:nvSpPr>
        <xdr:cNvPr id="147" name="n_3mainValue【図書館】&#10;一人当たり面積">
          <a:extLst>
            <a:ext uri="{FF2B5EF4-FFF2-40B4-BE49-F238E27FC236}">
              <a16:creationId xmlns:a16="http://schemas.microsoft.com/office/drawing/2014/main" id="{01287EA9-D154-4CF6-BE10-A0BE80FF41DD}"/>
            </a:ext>
          </a:extLst>
        </xdr:cNvPr>
        <xdr:cNvSpPr txBox="1"/>
      </xdr:nvSpPr>
      <xdr:spPr>
        <a:xfrm>
          <a:off x="671202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147337</xdr:rowOff>
    </xdr:from>
    <xdr:ext cx="469744" cy="259045"/>
    <xdr:sp macro="" textlink="">
      <xdr:nvSpPr>
        <xdr:cNvPr id="148" name="n_4mainValue【図書館】&#10;一人当たり面積">
          <a:extLst>
            <a:ext uri="{FF2B5EF4-FFF2-40B4-BE49-F238E27FC236}">
              <a16:creationId xmlns:a16="http://schemas.microsoft.com/office/drawing/2014/main" id="{7446357B-BCFB-4D48-92D6-6B4492C92F21}"/>
            </a:ext>
          </a:extLst>
        </xdr:cNvPr>
        <xdr:cNvSpPr txBox="1"/>
      </xdr:nvSpPr>
      <xdr:spPr>
        <a:xfrm>
          <a:off x="593732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2236D6A-C314-4D79-8FCF-3641E4D5664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0EFFB7E-3E11-49D4-A29A-FA6176552EA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22A16E1-5517-4D64-868C-86D1C154A9C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10E9FB6-8DDD-490A-B369-AE78E429192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7AB162E-FFDA-4980-A917-E1F48751C39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5B9DA54-3FF4-40F4-B1EB-80CC292A1A7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2B9220E-2EDF-4735-A051-D189E58B45E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A23E782-631A-4A6B-B1F8-250BB4E3E84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F81619E-3BAD-40DB-96FF-9BFE29E8C02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CF32554-20D7-42DA-95F0-1F8A95EAA56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7B7C4E5-14BB-4ED5-9C9D-163828947E6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9A9F1AA2-6BF8-419C-9F92-6B127FCAD1BB}"/>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3AF4AEAB-6271-4515-9663-8491C18AA0FF}"/>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A42EDB15-4CC8-409D-B948-97DDE61A9E88}"/>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8B5D6FE5-239D-49EC-8B5A-0FE7F10FAA3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BDDA5233-A1F4-4B4C-8397-6CD9FFD15CBD}"/>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C3988244-8B2D-4118-AF01-F769E626E074}"/>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3C638119-4225-4FDA-A676-50A3ACA8C76B}"/>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18AF1DA2-BFF2-4BFD-B6F5-EDC46D498F4D}"/>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B954DD2D-1A96-4C5C-B90D-CABBD82523AE}"/>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C7AC3FCF-AF83-4A1A-B3F3-4C97B3D0AB25}"/>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AF5E9E77-6DDF-4A25-96A9-431BA1A28B85}"/>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B753C774-FF6C-4709-AB82-93A971B8ECB3}"/>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5239B0A0-25D5-4642-9DE6-B1CC415ED17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864695D0-28A9-4279-BD8E-AD57B6C629B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831FC854-26C4-47E4-B3E0-ED219DA7B9FF}"/>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A1998F3F-E347-4138-B49C-502071C900F9}"/>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4D986630-1AA7-4C1A-A4CC-DC06EA310B77}"/>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7955FFA4-446C-4A1B-B171-3B2A1F8303BA}"/>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8DBAE4BB-4B23-4B25-AA64-F1226C672EBA}"/>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207BDE1F-015E-42AF-AEA0-C0AD81485FE1}"/>
            </a:ext>
          </a:extLst>
        </xdr:cNvPr>
        <xdr:cNvSpPr txBox="1"/>
      </xdr:nvSpPr>
      <xdr:spPr>
        <a:xfrm>
          <a:off x="4124960" y="10095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D28C85F1-D845-4CB3-9C81-73D9160FF2B3}"/>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C4AD719B-E570-4868-851B-3A3A8EC4C965}"/>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9790147F-5163-40C8-AD15-1BC8D42B1F1B}"/>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60AB95D3-81F7-48C6-A550-F3AAE0AD1B75}"/>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49494B58-C0A0-454F-9B70-C0096B7C9182}"/>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A46C83B-6B49-4E23-B98C-A320A3FA49E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3836E2F-B9B8-47C8-864C-28DE7DDAA43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742AA5B-619B-4B38-90B0-99B6AE018D2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578E5E1-95D7-4F99-8BFB-D95AD38C09E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F2EE32D-D9C5-49E5-834A-91E91DD07F5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161472</xdr:rowOff>
    </xdr:from>
    <xdr:to>
      <xdr:col>24</xdr:col>
      <xdr:colOff>114300</xdr:colOff>
      <xdr:row>62</xdr:row>
      <xdr:rowOff>91622</xdr:rowOff>
    </xdr:to>
    <xdr:sp macro="" textlink="">
      <xdr:nvSpPr>
        <xdr:cNvPr id="190" name="楕円 189">
          <a:extLst>
            <a:ext uri="{FF2B5EF4-FFF2-40B4-BE49-F238E27FC236}">
              <a16:creationId xmlns:a16="http://schemas.microsoft.com/office/drawing/2014/main" id="{0D1C1030-B549-4F0B-B1AF-8EC8FB7C9556}"/>
            </a:ext>
          </a:extLst>
        </xdr:cNvPr>
        <xdr:cNvSpPr/>
      </xdr:nvSpPr>
      <xdr:spPr>
        <a:xfrm>
          <a:off x="4036060" y="103875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139899</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EFA7E76-E4A1-4096-8011-84A12A463249}"/>
            </a:ext>
          </a:extLst>
        </xdr:cNvPr>
        <xdr:cNvSpPr txBox="1"/>
      </xdr:nvSpPr>
      <xdr:spPr>
        <a:xfrm>
          <a:off x="4124960" y="10365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112485</xdr:rowOff>
    </xdr:from>
    <xdr:to>
      <xdr:col>20</xdr:col>
      <xdr:colOff>38100</xdr:colOff>
      <xdr:row>62</xdr:row>
      <xdr:rowOff>42635</xdr:rowOff>
    </xdr:to>
    <xdr:sp macro="" textlink="">
      <xdr:nvSpPr>
        <xdr:cNvPr id="192" name="楕円 191">
          <a:extLst>
            <a:ext uri="{FF2B5EF4-FFF2-40B4-BE49-F238E27FC236}">
              <a16:creationId xmlns:a16="http://schemas.microsoft.com/office/drawing/2014/main" id="{ABC54826-359B-4FF5-8277-B12407717DEA}"/>
            </a:ext>
          </a:extLst>
        </xdr:cNvPr>
        <xdr:cNvSpPr/>
      </xdr:nvSpPr>
      <xdr:spPr>
        <a:xfrm>
          <a:off x="3312160" y="10338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163285</xdr:rowOff>
    </xdr:from>
    <xdr:to>
      <xdr:col>24</xdr:col>
      <xdr:colOff>63500</xdr:colOff>
      <xdr:row>62</xdr:row>
      <xdr:rowOff>40822</xdr:rowOff>
    </xdr:to>
    <xdr:cxnSp macro="">
      <xdr:nvCxnSpPr>
        <xdr:cNvPr id="193" name="直線コネクタ 192">
          <a:extLst>
            <a:ext uri="{FF2B5EF4-FFF2-40B4-BE49-F238E27FC236}">
              <a16:creationId xmlns:a16="http://schemas.microsoft.com/office/drawing/2014/main" id="{CF9BB3B8-83D1-4AEF-8BDB-A467F59EE787}"/>
            </a:ext>
          </a:extLst>
        </xdr:cNvPr>
        <xdr:cNvCxnSpPr/>
      </xdr:nvCxnSpPr>
      <xdr:spPr>
        <a:xfrm>
          <a:off x="3355340" y="10389325"/>
          <a:ext cx="731520" cy="45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65133</xdr:rowOff>
    </xdr:from>
    <xdr:to>
      <xdr:col>15</xdr:col>
      <xdr:colOff>101600</xdr:colOff>
      <xdr:row>61</xdr:row>
      <xdr:rowOff>166733</xdr:rowOff>
    </xdr:to>
    <xdr:sp macro="" textlink="">
      <xdr:nvSpPr>
        <xdr:cNvPr id="194" name="楕円 193">
          <a:extLst>
            <a:ext uri="{FF2B5EF4-FFF2-40B4-BE49-F238E27FC236}">
              <a16:creationId xmlns:a16="http://schemas.microsoft.com/office/drawing/2014/main" id="{E4597B0D-6C4B-472F-9662-EAAA567EA033}"/>
            </a:ext>
          </a:extLst>
        </xdr:cNvPr>
        <xdr:cNvSpPr/>
      </xdr:nvSpPr>
      <xdr:spPr>
        <a:xfrm>
          <a:off x="2514600" y="1029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115933</xdr:rowOff>
    </xdr:from>
    <xdr:to>
      <xdr:col>19</xdr:col>
      <xdr:colOff>177800</xdr:colOff>
      <xdr:row>61</xdr:row>
      <xdr:rowOff>163285</xdr:rowOff>
    </xdr:to>
    <xdr:cxnSp macro="">
      <xdr:nvCxnSpPr>
        <xdr:cNvPr id="195" name="直線コネクタ 194">
          <a:extLst>
            <a:ext uri="{FF2B5EF4-FFF2-40B4-BE49-F238E27FC236}">
              <a16:creationId xmlns:a16="http://schemas.microsoft.com/office/drawing/2014/main" id="{41DE28F5-C35E-4AFA-BB3D-8C5F4322FF4F}"/>
            </a:ext>
          </a:extLst>
        </xdr:cNvPr>
        <xdr:cNvCxnSpPr/>
      </xdr:nvCxnSpPr>
      <xdr:spPr>
        <a:xfrm>
          <a:off x="2565400" y="10341973"/>
          <a:ext cx="78994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16147</xdr:rowOff>
    </xdr:from>
    <xdr:to>
      <xdr:col>10</xdr:col>
      <xdr:colOff>165100</xdr:colOff>
      <xdr:row>61</xdr:row>
      <xdr:rowOff>117747</xdr:rowOff>
    </xdr:to>
    <xdr:sp macro="" textlink="">
      <xdr:nvSpPr>
        <xdr:cNvPr id="196" name="楕円 195">
          <a:extLst>
            <a:ext uri="{FF2B5EF4-FFF2-40B4-BE49-F238E27FC236}">
              <a16:creationId xmlns:a16="http://schemas.microsoft.com/office/drawing/2014/main" id="{65A83E72-79A7-417D-8779-ED5FFBA61AD8}"/>
            </a:ext>
          </a:extLst>
        </xdr:cNvPr>
        <xdr:cNvSpPr/>
      </xdr:nvSpPr>
      <xdr:spPr>
        <a:xfrm>
          <a:off x="1739900" y="1024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66947</xdr:rowOff>
    </xdr:from>
    <xdr:to>
      <xdr:col>15</xdr:col>
      <xdr:colOff>50800</xdr:colOff>
      <xdr:row>61</xdr:row>
      <xdr:rowOff>115933</xdr:rowOff>
    </xdr:to>
    <xdr:cxnSp macro="">
      <xdr:nvCxnSpPr>
        <xdr:cNvPr id="197" name="直線コネクタ 196">
          <a:extLst>
            <a:ext uri="{FF2B5EF4-FFF2-40B4-BE49-F238E27FC236}">
              <a16:creationId xmlns:a16="http://schemas.microsoft.com/office/drawing/2014/main" id="{EF2E451E-A277-409D-A175-86C62D918899}"/>
            </a:ext>
          </a:extLst>
        </xdr:cNvPr>
        <xdr:cNvCxnSpPr/>
      </xdr:nvCxnSpPr>
      <xdr:spPr>
        <a:xfrm>
          <a:off x="1790700" y="10292987"/>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73297</xdr:rowOff>
    </xdr:from>
    <xdr:to>
      <xdr:col>6</xdr:col>
      <xdr:colOff>38100</xdr:colOff>
      <xdr:row>62</xdr:row>
      <xdr:rowOff>3447</xdr:rowOff>
    </xdr:to>
    <xdr:sp macro="" textlink="">
      <xdr:nvSpPr>
        <xdr:cNvPr id="198" name="楕円 197">
          <a:extLst>
            <a:ext uri="{FF2B5EF4-FFF2-40B4-BE49-F238E27FC236}">
              <a16:creationId xmlns:a16="http://schemas.microsoft.com/office/drawing/2014/main" id="{E6D3052F-4EBB-4343-B7C3-49765CA22008}"/>
            </a:ext>
          </a:extLst>
        </xdr:cNvPr>
        <xdr:cNvSpPr/>
      </xdr:nvSpPr>
      <xdr:spPr>
        <a:xfrm>
          <a:off x="965200" y="102993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66947</xdr:rowOff>
    </xdr:from>
    <xdr:to>
      <xdr:col>10</xdr:col>
      <xdr:colOff>114300</xdr:colOff>
      <xdr:row>61</xdr:row>
      <xdr:rowOff>124097</xdr:rowOff>
    </xdr:to>
    <xdr:cxnSp macro="">
      <xdr:nvCxnSpPr>
        <xdr:cNvPr id="199" name="直線コネクタ 198">
          <a:extLst>
            <a:ext uri="{FF2B5EF4-FFF2-40B4-BE49-F238E27FC236}">
              <a16:creationId xmlns:a16="http://schemas.microsoft.com/office/drawing/2014/main" id="{65B3B791-08A6-4103-977B-58BCCE643E6D}"/>
            </a:ext>
          </a:extLst>
        </xdr:cNvPr>
        <xdr:cNvCxnSpPr/>
      </xdr:nvCxnSpPr>
      <xdr:spPr>
        <a:xfrm flipV="1">
          <a:off x="1008380" y="10292987"/>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73FA81A8-1C85-464F-A800-2086B38E010E}"/>
            </a:ext>
          </a:extLst>
        </xdr:cNvPr>
        <xdr:cNvSpPr txBox="1"/>
      </xdr:nvSpPr>
      <xdr:spPr>
        <a:xfrm>
          <a:off x="3170564" y="1003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B012ACE3-E051-4987-850F-A033C34D3F64}"/>
            </a:ext>
          </a:extLst>
        </xdr:cNvPr>
        <xdr:cNvSpPr txBox="1"/>
      </xdr:nvSpPr>
      <xdr:spPr>
        <a:xfrm>
          <a:off x="238570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99B76ECB-718B-4FBC-B840-3FE52D8E8A30}"/>
            </a:ext>
          </a:extLst>
        </xdr:cNvPr>
        <xdr:cNvSpPr txBox="1"/>
      </xdr:nvSpPr>
      <xdr:spPr>
        <a:xfrm>
          <a:off x="1611004" y="1034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5C0066F0-528F-46DF-9709-DC018EFB021A}"/>
            </a:ext>
          </a:extLst>
        </xdr:cNvPr>
        <xdr:cNvSpPr txBox="1"/>
      </xdr:nvSpPr>
      <xdr:spPr>
        <a:xfrm>
          <a:off x="83630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33762</xdr:rowOff>
    </xdr:from>
    <xdr:ext cx="405111" cy="259045"/>
    <xdr:sp macro="" textlink="">
      <xdr:nvSpPr>
        <xdr:cNvPr id="204" name="n_1mainValue【体育館・プール】&#10;有形固定資産減価償却率">
          <a:extLst>
            <a:ext uri="{FF2B5EF4-FFF2-40B4-BE49-F238E27FC236}">
              <a16:creationId xmlns:a16="http://schemas.microsoft.com/office/drawing/2014/main" id="{02DBFF74-0D6B-4CB1-9E66-B06B9461CC1C}"/>
            </a:ext>
          </a:extLst>
        </xdr:cNvPr>
        <xdr:cNvSpPr txBox="1"/>
      </xdr:nvSpPr>
      <xdr:spPr>
        <a:xfrm>
          <a:off x="3170564" y="1042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157860</xdr:rowOff>
    </xdr:from>
    <xdr:ext cx="405111" cy="259045"/>
    <xdr:sp macro="" textlink="">
      <xdr:nvSpPr>
        <xdr:cNvPr id="205" name="n_2mainValue【体育館・プール】&#10;有形固定資産減価償却率">
          <a:extLst>
            <a:ext uri="{FF2B5EF4-FFF2-40B4-BE49-F238E27FC236}">
              <a16:creationId xmlns:a16="http://schemas.microsoft.com/office/drawing/2014/main" id="{16BADE0D-D5A6-4488-BB6C-764599ECE90D}"/>
            </a:ext>
          </a:extLst>
        </xdr:cNvPr>
        <xdr:cNvSpPr txBox="1"/>
      </xdr:nvSpPr>
      <xdr:spPr>
        <a:xfrm>
          <a:off x="2385704" y="10383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134274</xdr:rowOff>
    </xdr:from>
    <xdr:ext cx="405111" cy="259045"/>
    <xdr:sp macro="" textlink="">
      <xdr:nvSpPr>
        <xdr:cNvPr id="206" name="n_3mainValue【体育館・プール】&#10;有形固定資産減価償却率">
          <a:extLst>
            <a:ext uri="{FF2B5EF4-FFF2-40B4-BE49-F238E27FC236}">
              <a16:creationId xmlns:a16="http://schemas.microsoft.com/office/drawing/2014/main" id="{BCE6FB00-8B8E-4E90-B40B-F2076C7E594D}"/>
            </a:ext>
          </a:extLst>
        </xdr:cNvPr>
        <xdr:cNvSpPr txBox="1"/>
      </xdr:nvSpPr>
      <xdr:spPr>
        <a:xfrm>
          <a:off x="1611004" y="10025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166024</xdr:rowOff>
    </xdr:from>
    <xdr:ext cx="405111" cy="259045"/>
    <xdr:sp macro="" textlink="">
      <xdr:nvSpPr>
        <xdr:cNvPr id="207" name="n_4mainValue【体育館・プール】&#10;有形固定資産減価償却率">
          <a:extLst>
            <a:ext uri="{FF2B5EF4-FFF2-40B4-BE49-F238E27FC236}">
              <a16:creationId xmlns:a16="http://schemas.microsoft.com/office/drawing/2014/main" id="{43D44250-2B4B-4EE5-B1A5-370F3F1AF174}"/>
            </a:ext>
          </a:extLst>
        </xdr:cNvPr>
        <xdr:cNvSpPr txBox="1"/>
      </xdr:nvSpPr>
      <xdr:spPr>
        <a:xfrm>
          <a:off x="836304" y="1039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881D9D22-FE37-4B2E-8998-3EC8AFC66C8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68620202-7045-431A-8670-D4667B2F13F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6CDB8FE4-8306-4BE7-B780-A36E1A2D0CA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215AEB6F-A252-407B-9415-7107C0EE942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49AEBE4A-3746-42B4-8FC7-1C95E9CF188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450A6FCB-69A2-4E2B-96F2-F018494E63F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431B82A3-9266-4747-ACBE-AC562DB76D7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121BF983-1584-4455-924B-27F30B54E74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DF53A6B6-938A-477B-8B28-E73DAF22C71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43C7CCCF-F9FF-47B9-9EB1-C2E0008057F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6B790725-A675-4F40-8066-4C3BF3BE7E81}"/>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A452CC01-8D39-42B1-9383-5DFC3063D58A}"/>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F5A86434-D7ED-4684-9C4F-275F437139A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A5DA96D1-D152-4A2D-8EA8-3F878A11F88F}"/>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FF01BD9D-1A74-4BDA-AB33-9F134A0E819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C76A7AD4-C46A-4AF3-AD25-F0F8C6C93E31}"/>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EB534A09-BF6C-40D8-8A0A-394A7BB04A9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62CF56D2-4951-4B57-B3AE-7855EE982BE2}"/>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8C338E53-C514-4399-9625-84777EE83129}"/>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A71CE260-F400-4DF6-91FD-5D60A2A2BFE6}"/>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1058E9C8-0D32-4894-BA40-AC6AD380A08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93815C3C-A9DE-442F-B643-6B6051F46B9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CD1EC11D-CABE-44D5-91E4-96B51DB2080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A28D0B78-F2EB-4242-A189-9C725A540D5F}"/>
            </a:ext>
          </a:extLst>
        </xdr:cNvPr>
        <xdr:cNvCxnSpPr/>
      </xdr:nvCxnSpPr>
      <xdr:spPr>
        <a:xfrm flipV="1">
          <a:off x="9219565" y="950976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32EF5EDB-2D90-4F87-90E3-017180718D98}"/>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4535FF52-4BB8-47C7-86BC-B816F435CD6E}"/>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BCE82823-8986-4146-8C29-6A5E4215CC79}"/>
            </a:ext>
          </a:extLst>
        </xdr:cNvPr>
        <xdr:cNvSpPr txBox="1"/>
      </xdr:nvSpPr>
      <xdr:spPr>
        <a:xfrm>
          <a:off x="925830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A8D257A7-F088-400F-8720-7F62760F9A8E}"/>
            </a:ext>
          </a:extLst>
        </xdr:cNvPr>
        <xdr:cNvCxnSpPr/>
      </xdr:nvCxnSpPr>
      <xdr:spPr>
        <a:xfrm>
          <a:off x="915416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F56862F9-FB08-4F35-BDC6-8AB84D69CD86}"/>
            </a:ext>
          </a:extLst>
        </xdr:cNvPr>
        <xdr:cNvSpPr txBox="1"/>
      </xdr:nvSpPr>
      <xdr:spPr>
        <a:xfrm>
          <a:off x="9258300" y="1041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E94E0CBC-A882-49C7-96D1-E9CD9FF698AD}"/>
            </a:ext>
          </a:extLst>
        </xdr:cNvPr>
        <xdr:cNvSpPr/>
      </xdr:nvSpPr>
      <xdr:spPr>
        <a:xfrm>
          <a:off x="9192260" y="10434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BD2FCF71-39EF-4C5F-BB9C-15B74A3F8883}"/>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9ED8BEF8-DCA7-4BF8-9FA6-EBB51961E680}"/>
            </a:ext>
          </a:extLst>
        </xdr:cNvPr>
        <xdr:cNvSpPr/>
      </xdr:nvSpPr>
      <xdr:spPr>
        <a:xfrm>
          <a:off x="767080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9EBE0C0A-B672-4F27-A6EF-B2A4C43BC11D}"/>
            </a:ext>
          </a:extLst>
        </xdr:cNvPr>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1AFAD70B-B6DA-4879-B7C1-F349BDCDB100}"/>
            </a:ext>
          </a:extLst>
        </xdr:cNvPr>
        <xdr:cNvSpPr/>
      </xdr:nvSpPr>
      <xdr:spPr>
        <a:xfrm>
          <a:off x="60985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3D408F7-68D3-40BF-991B-A3A9CECFC6A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DC2F1E0-CA21-487E-9D58-7A72B078DDB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0F7F904-A6AD-464C-AF33-A24A254F442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5807B28-0DC8-4ADE-9F37-2DFD39AC557E}"/>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10C8AE-B367-46C2-8F14-DB047795A94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120650</xdr:rowOff>
    </xdr:from>
    <xdr:to>
      <xdr:col>55</xdr:col>
      <xdr:colOff>50800</xdr:colOff>
      <xdr:row>62</xdr:row>
      <xdr:rowOff>50800</xdr:rowOff>
    </xdr:to>
    <xdr:sp macro="" textlink="">
      <xdr:nvSpPr>
        <xdr:cNvPr id="247" name="楕円 246">
          <a:extLst>
            <a:ext uri="{FF2B5EF4-FFF2-40B4-BE49-F238E27FC236}">
              <a16:creationId xmlns:a16="http://schemas.microsoft.com/office/drawing/2014/main" id="{234B6854-7E9A-448B-B873-27E1446440A3}"/>
            </a:ext>
          </a:extLst>
        </xdr:cNvPr>
        <xdr:cNvSpPr/>
      </xdr:nvSpPr>
      <xdr:spPr>
        <a:xfrm>
          <a:off x="9192260" y="10346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143527</xdr:rowOff>
    </xdr:from>
    <xdr:ext cx="469744" cy="259045"/>
    <xdr:sp macro="" textlink="">
      <xdr:nvSpPr>
        <xdr:cNvPr id="248" name="【体育館・プール】&#10;一人当たり面積該当値テキスト">
          <a:extLst>
            <a:ext uri="{FF2B5EF4-FFF2-40B4-BE49-F238E27FC236}">
              <a16:creationId xmlns:a16="http://schemas.microsoft.com/office/drawing/2014/main" id="{DD1D1AC6-6CA7-460C-BEAA-7BAEF1EC3961}"/>
            </a:ext>
          </a:extLst>
        </xdr:cNvPr>
        <xdr:cNvSpPr txBox="1"/>
      </xdr:nvSpPr>
      <xdr:spPr>
        <a:xfrm>
          <a:off x="9258300"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122555</xdr:rowOff>
    </xdr:from>
    <xdr:to>
      <xdr:col>50</xdr:col>
      <xdr:colOff>165100</xdr:colOff>
      <xdr:row>62</xdr:row>
      <xdr:rowOff>52705</xdr:rowOff>
    </xdr:to>
    <xdr:sp macro="" textlink="">
      <xdr:nvSpPr>
        <xdr:cNvPr id="249" name="楕円 248">
          <a:extLst>
            <a:ext uri="{FF2B5EF4-FFF2-40B4-BE49-F238E27FC236}">
              <a16:creationId xmlns:a16="http://schemas.microsoft.com/office/drawing/2014/main" id="{D6B5D567-5CB1-40BE-9819-3EB877EE106C}"/>
            </a:ext>
          </a:extLst>
        </xdr:cNvPr>
        <xdr:cNvSpPr/>
      </xdr:nvSpPr>
      <xdr:spPr>
        <a:xfrm>
          <a:off x="8445500" y="103485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0</xdr:rowOff>
    </xdr:from>
    <xdr:to>
      <xdr:col>55</xdr:col>
      <xdr:colOff>0</xdr:colOff>
      <xdr:row>62</xdr:row>
      <xdr:rowOff>1905</xdr:rowOff>
    </xdr:to>
    <xdr:cxnSp macro="">
      <xdr:nvCxnSpPr>
        <xdr:cNvPr id="250" name="直線コネクタ 249">
          <a:extLst>
            <a:ext uri="{FF2B5EF4-FFF2-40B4-BE49-F238E27FC236}">
              <a16:creationId xmlns:a16="http://schemas.microsoft.com/office/drawing/2014/main" id="{7229AF08-D9A4-4D6C-8BFC-79DE939E14F0}"/>
            </a:ext>
          </a:extLst>
        </xdr:cNvPr>
        <xdr:cNvCxnSpPr/>
      </xdr:nvCxnSpPr>
      <xdr:spPr>
        <a:xfrm flipV="1">
          <a:off x="8496300" y="10393680"/>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120650</xdr:rowOff>
    </xdr:from>
    <xdr:to>
      <xdr:col>46</xdr:col>
      <xdr:colOff>38100</xdr:colOff>
      <xdr:row>62</xdr:row>
      <xdr:rowOff>50800</xdr:rowOff>
    </xdr:to>
    <xdr:sp macro="" textlink="">
      <xdr:nvSpPr>
        <xdr:cNvPr id="251" name="楕円 250">
          <a:extLst>
            <a:ext uri="{FF2B5EF4-FFF2-40B4-BE49-F238E27FC236}">
              <a16:creationId xmlns:a16="http://schemas.microsoft.com/office/drawing/2014/main" id="{48CD104C-65C0-4FC2-B99D-0257BEA31D13}"/>
            </a:ext>
          </a:extLst>
        </xdr:cNvPr>
        <xdr:cNvSpPr/>
      </xdr:nvSpPr>
      <xdr:spPr>
        <a:xfrm>
          <a:off x="7670800" y="10346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0</xdr:rowOff>
    </xdr:from>
    <xdr:to>
      <xdr:col>50</xdr:col>
      <xdr:colOff>114300</xdr:colOff>
      <xdr:row>62</xdr:row>
      <xdr:rowOff>1905</xdr:rowOff>
    </xdr:to>
    <xdr:cxnSp macro="">
      <xdr:nvCxnSpPr>
        <xdr:cNvPr id="252" name="直線コネクタ 251">
          <a:extLst>
            <a:ext uri="{FF2B5EF4-FFF2-40B4-BE49-F238E27FC236}">
              <a16:creationId xmlns:a16="http://schemas.microsoft.com/office/drawing/2014/main" id="{59D0CD07-8BAF-4619-A885-0253BC870CF5}"/>
            </a:ext>
          </a:extLst>
        </xdr:cNvPr>
        <xdr:cNvCxnSpPr/>
      </xdr:nvCxnSpPr>
      <xdr:spPr>
        <a:xfrm>
          <a:off x="7713980" y="1039368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120650</xdr:rowOff>
    </xdr:from>
    <xdr:to>
      <xdr:col>41</xdr:col>
      <xdr:colOff>101600</xdr:colOff>
      <xdr:row>62</xdr:row>
      <xdr:rowOff>50800</xdr:rowOff>
    </xdr:to>
    <xdr:sp macro="" textlink="">
      <xdr:nvSpPr>
        <xdr:cNvPr id="253" name="楕円 252">
          <a:extLst>
            <a:ext uri="{FF2B5EF4-FFF2-40B4-BE49-F238E27FC236}">
              <a16:creationId xmlns:a16="http://schemas.microsoft.com/office/drawing/2014/main" id="{B8766D4F-A942-4837-8A74-6D0EEFB7F1AC}"/>
            </a:ext>
          </a:extLst>
        </xdr:cNvPr>
        <xdr:cNvSpPr/>
      </xdr:nvSpPr>
      <xdr:spPr>
        <a:xfrm>
          <a:off x="6873240" y="1034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0</xdr:rowOff>
    </xdr:from>
    <xdr:to>
      <xdr:col>45</xdr:col>
      <xdr:colOff>177800</xdr:colOff>
      <xdr:row>62</xdr:row>
      <xdr:rowOff>0</xdr:rowOff>
    </xdr:to>
    <xdr:cxnSp macro="">
      <xdr:nvCxnSpPr>
        <xdr:cNvPr id="254" name="直線コネクタ 253">
          <a:extLst>
            <a:ext uri="{FF2B5EF4-FFF2-40B4-BE49-F238E27FC236}">
              <a16:creationId xmlns:a16="http://schemas.microsoft.com/office/drawing/2014/main" id="{4733262A-5FC0-4EC1-83E7-8FE8E95F99FC}"/>
            </a:ext>
          </a:extLst>
        </xdr:cNvPr>
        <xdr:cNvCxnSpPr/>
      </xdr:nvCxnSpPr>
      <xdr:spPr>
        <a:xfrm>
          <a:off x="6924040" y="103936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95885</xdr:rowOff>
    </xdr:from>
    <xdr:to>
      <xdr:col>36</xdr:col>
      <xdr:colOff>165100</xdr:colOff>
      <xdr:row>62</xdr:row>
      <xdr:rowOff>26035</xdr:rowOff>
    </xdr:to>
    <xdr:sp macro="" textlink="">
      <xdr:nvSpPr>
        <xdr:cNvPr id="255" name="楕円 254">
          <a:extLst>
            <a:ext uri="{FF2B5EF4-FFF2-40B4-BE49-F238E27FC236}">
              <a16:creationId xmlns:a16="http://schemas.microsoft.com/office/drawing/2014/main" id="{122686E2-FE5D-4897-94DE-E4692EDE3A30}"/>
            </a:ext>
          </a:extLst>
        </xdr:cNvPr>
        <xdr:cNvSpPr/>
      </xdr:nvSpPr>
      <xdr:spPr>
        <a:xfrm>
          <a:off x="6098540" y="10321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146685</xdr:rowOff>
    </xdr:from>
    <xdr:to>
      <xdr:col>41</xdr:col>
      <xdr:colOff>50800</xdr:colOff>
      <xdr:row>62</xdr:row>
      <xdr:rowOff>0</xdr:rowOff>
    </xdr:to>
    <xdr:cxnSp macro="">
      <xdr:nvCxnSpPr>
        <xdr:cNvPr id="256" name="直線コネクタ 255">
          <a:extLst>
            <a:ext uri="{FF2B5EF4-FFF2-40B4-BE49-F238E27FC236}">
              <a16:creationId xmlns:a16="http://schemas.microsoft.com/office/drawing/2014/main" id="{D648AE95-E3C4-4DE4-851B-74C3D68B2D09}"/>
            </a:ext>
          </a:extLst>
        </xdr:cNvPr>
        <xdr:cNvCxnSpPr/>
      </xdr:nvCxnSpPr>
      <xdr:spPr>
        <a:xfrm>
          <a:off x="6149340" y="10372725"/>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72056CF2-B4DA-4592-ABD3-BC3F0A43FA6A}"/>
            </a:ext>
          </a:extLst>
        </xdr:cNvPr>
        <xdr:cNvSpPr txBox="1"/>
      </xdr:nvSpPr>
      <xdr:spPr>
        <a:xfrm>
          <a:off x="8271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7AF93B50-9900-4133-86BF-A3A0825D237F}"/>
            </a:ext>
          </a:extLst>
        </xdr:cNvPr>
        <xdr:cNvSpPr txBox="1"/>
      </xdr:nvSpPr>
      <xdr:spPr>
        <a:xfrm>
          <a:off x="7509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6E78FEDC-8E8B-4C1E-866D-9318EC1C18A2}"/>
            </a:ext>
          </a:extLst>
        </xdr:cNvPr>
        <xdr:cNvSpPr txBox="1"/>
      </xdr:nvSpPr>
      <xdr:spPr>
        <a:xfrm>
          <a:off x="6712027" y="1053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4B979E31-AF9F-4386-8EA0-20C7C5BA5EAC}"/>
            </a:ext>
          </a:extLst>
        </xdr:cNvPr>
        <xdr:cNvSpPr txBox="1"/>
      </xdr:nvSpPr>
      <xdr:spPr>
        <a:xfrm>
          <a:off x="5937327" y="1054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69232</xdr:rowOff>
    </xdr:from>
    <xdr:ext cx="469744" cy="259045"/>
    <xdr:sp macro="" textlink="">
      <xdr:nvSpPr>
        <xdr:cNvPr id="261" name="n_1mainValue【体育館・プール】&#10;一人当たり面積">
          <a:extLst>
            <a:ext uri="{FF2B5EF4-FFF2-40B4-BE49-F238E27FC236}">
              <a16:creationId xmlns:a16="http://schemas.microsoft.com/office/drawing/2014/main" id="{CB5A9A9C-8F76-471F-BF8E-A0847E0F822E}"/>
            </a:ext>
          </a:extLst>
        </xdr:cNvPr>
        <xdr:cNvSpPr txBox="1"/>
      </xdr:nvSpPr>
      <xdr:spPr>
        <a:xfrm>
          <a:off x="8271587" y="1012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67327</xdr:rowOff>
    </xdr:from>
    <xdr:ext cx="469744" cy="259045"/>
    <xdr:sp macro="" textlink="">
      <xdr:nvSpPr>
        <xdr:cNvPr id="262" name="n_2mainValue【体育館・プール】&#10;一人当たり面積">
          <a:extLst>
            <a:ext uri="{FF2B5EF4-FFF2-40B4-BE49-F238E27FC236}">
              <a16:creationId xmlns:a16="http://schemas.microsoft.com/office/drawing/2014/main" id="{B084712B-FF64-4E70-8270-BB7F078D5112}"/>
            </a:ext>
          </a:extLst>
        </xdr:cNvPr>
        <xdr:cNvSpPr txBox="1"/>
      </xdr:nvSpPr>
      <xdr:spPr>
        <a:xfrm>
          <a:off x="750958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67327</xdr:rowOff>
    </xdr:from>
    <xdr:ext cx="469744" cy="259045"/>
    <xdr:sp macro="" textlink="">
      <xdr:nvSpPr>
        <xdr:cNvPr id="263" name="n_3mainValue【体育館・プール】&#10;一人当たり面積">
          <a:extLst>
            <a:ext uri="{FF2B5EF4-FFF2-40B4-BE49-F238E27FC236}">
              <a16:creationId xmlns:a16="http://schemas.microsoft.com/office/drawing/2014/main" id="{92154CEE-64B3-45E8-82FB-94C2247EA8E1}"/>
            </a:ext>
          </a:extLst>
        </xdr:cNvPr>
        <xdr:cNvSpPr txBox="1"/>
      </xdr:nvSpPr>
      <xdr:spPr>
        <a:xfrm>
          <a:off x="671202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42562</xdr:rowOff>
    </xdr:from>
    <xdr:ext cx="469744" cy="259045"/>
    <xdr:sp macro="" textlink="">
      <xdr:nvSpPr>
        <xdr:cNvPr id="264" name="n_4mainValue【体育館・プール】&#10;一人当たり面積">
          <a:extLst>
            <a:ext uri="{FF2B5EF4-FFF2-40B4-BE49-F238E27FC236}">
              <a16:creationId xmlns:a16="http://schemas.microsoft.com/office/drawing/2014/main" id="{56738667-7498-4AA1-9CE2-C70CED81ABCC}"/>
            </a:ext>
          </a:extLst>
        </xdr:cNvPr>
        <xdr:cNvSpPr txBox="1"/>
      </xdr:nvSpPr>
      <xdr:spPr>
        <a:xfrm>
          <a:off x="5937327" y="1010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CC82B711-F0DB-42BE-B540-7AD3871FCE7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CA0B0C41-4AC4-429F-8FBE-8F377520D3D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6AACD6B2-6BA8-4C64-9C15-483374E1875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C5F24C34-7E7B-444B-9E3E-5C63CEF9FBF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26857AD4-E041-45DF-BFAD-7A5401CA7F9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18FFE79A-A3DA-41D8-877C-C0CD393AEB4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8A463CE8-83FB-448E-8F62-C839CF55A58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9C849D22-9E42-4775-9ED3-C64FDB86B8EE}"/>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FF5F60BD-E222-4243-A47F-EBA75CFB88C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882B1D0A-44A3-49BF-A7AC-8E375E1E260F}"/>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E6A14186-CDDB-43A2-9D4C-CBDE2D553D3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7F1DF94A-9AA2-4E80-876B-F72D101B7A9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E78B3093-80B7-4F48-8491-F9E949FE407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55AB238D-F1A2-4A30-BFD9-AC349CD3ADD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A478930F-2E9B-42A6-A04B-35F29A9D385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1E0EB2CF-000B-4ABA-B02D-15ABDB3E6137}"/>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ABBB73D7-D28A-4C68-B373-B6BA7601771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E085F329-D368-4EA8-95FA-0C8808221FF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33AEA081-DB8C-4492-917B-783CADE61E9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9125F5CB-557A-4CB3-A53D-C6A0B3AC835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44700BCA-2CCD-4BED-B668-F7F8616542E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2A261450-88DB-4494-99C3-83B3E23571D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2B9CE158-05A8-4DDB-8DC4-9296332930B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BCB6F1B4-6247-4AD6-9A6D-2177B89DE41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a:extLst>
            <a:ext uri="{FF2B5EF4-FFF2-40B4-BE49-F238E27FC236}">
              <a16:creationId xmlns:a16="http://schemas.microsoft.com/office/drawing/2014/main" id="{11EAB637-1D28-452A-AE5D-53D3E1E577C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a:extLst>
            <a:ext uri="{FF2B5EF4-FFF2-40B4-BE49-F238E27FC236}">
              <a16:creationId xmlns:a16="http://schemas.microsoft.com/office/drawing/2014/main" id="{10428586-80C9-4D90-ACC0-94F8B600AA6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a:extLst>
            <a:ext uri="{FF2B5EF4-FFF2-40B4-BE49-F238E27FC236}">
              <a16:creationId xmlns:a16="http://schemas.microsoft.com/office/drawing/2014/main" id="{0F4A0A5D-330E-4EE3-8927-B44E8AAB56A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a:extLst>
            <a:ext uri="{FF2B5EF4-FFF2-40B4-BE49-F238E27FC236}">
              <a16:creationId xmlns:a16="http://schemas.microsoft.com/office/drawing/2014/main" id="{9428350C-BF26-4E1D-BFFE-6C63091C5E5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a:extLst>
            <a:ext uri="{FF2B5EF4-FFF2-40B4-BE49-F238E27FC236}">
              <a16:creationId xmlns:a16="http://schemas.microsoft.com/office/drawing/2014/main" id="{5D6F0A60-406A-40FA-934C-8827ADC6DA6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a:extLst>
            <a:ext uri="{FF2B5EF4-FFF2-40B4-BE49-F238E27FC236}">
              <a16:creationId xmlns:a16="http://schemas.microsoft.com/office/drawing/2014/main" id="{D1C744B3-7381-4567-B826-E9B73B23B91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a:extLst>
            <a:ext uri="{FF2B5EF4-FFF2-40B4-BE49-F238E27FC236}">
              <a16:creationId xmlns:a16="http://schemas.microsoft.com/office/drawing/2014/main" id="{7B77C4BD-B32D-4A8D-9C8A-98FBD58B07A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a:extLst>
            <a:ext uri="{FF2B5EF4-FFF2-40B4-BE49-F238E27FC236}">
              <a16:creationId xmlns:a16="http://schemas.microsoft.com/office/drawing/2014/main" id="{AEDDF49D-CB0C-4D31-90CC-EABDEDBB282C}"/>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1F88BA5E-F36F-4B1D-A7CE-14BC5C10EC7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B58840D8-2621-408D-8A22-ABDC8747131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A1255D4B-3C65-4D58-AAC1-5E29EACDB5E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7BBE021A-CAC0-4C0C-A91A-0BA44A441FD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67634FBE-2674-47F1-BA4D-2E1F5451130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EF623505-8FF6-49A7-B871-70E162D969A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B887FB9C-E320-448B-AA0C-3FFBB01819D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511FC442-3384-454B-8B02-BBF17FCE11B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0E19E548-A208-4345-8C71-F3D1BED764B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33EF0281-BFC6-4959-9AC6-987AB7A076C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89620B27-7FF8-4A9B-B8DA-75B0FCA1F69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a:extLst>
            <a:ext uri="{FF2B5EF4-FFF2-40B4-BE49-F238E27FC236}">
              <a16:creationId xmlns:a16="http://schemas.microsoft.com/office/drawing/2014/main" id="{511BDCA1-9F84-4180-A04A-265371905D12}"/>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a:extLst>
            <a:ext uri="{FF2B5EF4-FFF2-40B4-BE49-F238E27FC236}">
              <a16:creationId xmlns:a16="http://schemas.microsoft.com/office/drawing/2014/main" id="{E3E2D947-D3EA-47EC-A867-EF136859ADF2}"/>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a:extLst>
            <a:ext uri="{FF2B5EF4-FFF2-40B4-BE49-F238E27FC236}">
              <a16:creationId xmlns:a16="http://schemas.microsoft.com/office/drawing/2014/main" id="{9FEB134E-FBE4-4F83-A4D8-6ADC1B4BAB5A}"/>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a:extLst>
            <a:ext uri="{FF2B5EF4-FFF2-40B4-BE49-F238E27FC236}">
              <a16:creationId xmlns:a16="http://schemas.microsoft.com/office/drawing/2014/main" id="{835FB7F3-FD6A-49E0-9542-3E768BDD2D96}"/>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a:extLst>
            <a:ext uri="{FF2B5EF4-FFF2-40B4-BE49-F238E27FC236}">
              <a16:creationId xmlns:a16="http://schemas.microsoft.com/office/drawing/2014/main" id="{D4D887E9-7875-4411-847F-0A1586E88AC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a:extLst>
            <a:ext uri="{FF2B5EF4-FFF2-40B4-BE49-F238E27FC236}">
              <a16:creationId xmlns:a16="http://schemas.microsoft.com/office/drawing/2014/main" id="{0D37B2D1-2FE1-4049-9F9A-FA1EBF8C9B08}"/>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a:extLst>
            <a:ext uri="{FF2B5EF4-FFF2-40B4-BE49-F238E27FC236}">
              <a16:creationId xmlns:a16="http://schemas.microsoft.com/office/drawing/2014/main" id="{4A6FAC8A-C78B-417F-80D8-E095786ADC0D}"/>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a:extLst>
            <a:ext uri="{FF2B5EF4-FFF2-40B4-BE49-F238E27FC236}">
              <a16:creationId xmlns:a16="http://schemas.microsoft.com/office/drawing/2014/main" id="{4BB0A2DC-A54E-4E76-B103-FC6F25B460B9}"/>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a:extLst>
            <a:ext uri="{FF2B5EF4-FFF2-40B4-BE49-F238E27FC236}">
              <a16:creationId xmlns:a16="http://schemas.microsoft.com/office/drawing/2014/main" id="{17DF0753-40DE-4913-AB73-8610F937D983}"/>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a:extLst>
            <a:ext uri="{FF2B5EF4-FFF2-40B4-BE49-F238E27FC236}">
              <a16:creationId xmlns:a16="http://schemas.microsoft.com/office/drawing/2014/main" id="{21E7E91B-7FFE-4723-A9CA-AE3657248759}"/>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a:extLst>
            <a:ext uri="{FF2B5EF4-FFF2-40B4-BE49-F238E27FC236}">
              <a16:creationId xmlns:a16="http://schemas.microsoft.com/office/drawing/2014/main" id="{AAE69E14-68FC-482A-AF8A-21F69DC1B9EC}"/>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a:extLst>
            <a:ext uri="{FF2B5EF4-FFF2-40B4-BE49-F238E27FC236}">
              <a16:creationId xmlns:a16="http://schemas.microsoft.com/office/drawing/2014/main" id="{685D1031-06AD-4C80-A5C3-38106647F51E}"/>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8D487B31-3CF0-49F5-89C9-3E72039109E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D85DC1DD-8649-4D05-9639-981E1A90930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22" name="直線コネクタ 321">
          <a:extLst>
            <a:ext uri="{FF2B5EF4-FFF2-40B4-BE49-F238E27FC236}">
              <a16:creationId xmlns:a16="http://schemas.microsoft.com/office/drawing/2014/main" id="{85124A40-B983-41D7-BD6C-4BFAFFBD4F50}"/>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854B9FDE-A22D-4338-A4E9-EAE0CD8413E5}"/>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4" name="直線コネクタ 323">
          <a:extLst>
            <a:ext uri="{FF2B5EF4-FFF2-40B4-BE49-F238E27FC236}">
              <a16:creationId xmlns:a16="http://schemas.microsoft.com/office/drawing/2014/main" id="{0B2EABB6-8BE7-4D31-9951-0EBEF8AA782C}"/>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25" name="【一般廃棄物処理施設】&#10;有形固定資産減価償却率最大値テキスト">
          <a:extLst>
            <a:ext uri="{FF2B5EF4-FFF2-40B4-BE49-F238E27FC236}">
              <a16:creationId xmlns:a16="http://schemas.microsoft.com/office/drawing/2014/main" id="{20F6F8A8-1FA5-459F-A9BC-56408A02F0FA}"/>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26" name="直線コネクタ 325">
          <a:extLst>
            <a:ext uri="{FF2B5EF4-FFF2-40B4-BE49-F238E27FC236}">
              <a16:creationId xmlns:a16="http://schemas.microsoft.com/office/drawing/2014/main" id="{A58F46FA-552D-4E80-97AF-F30EA7F49C2A}"/>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6D357CF2-FE37-4BE5-9324-163AD3BD5492}"/>
            </a:ext>
          </a:extLst>
        </xdr:cNvPr>
        <xdr:cNvSpPr txBox="1"/>
      </xdr:nvSpPr>
      <xdr:spPr>
        <a:xfrm>
          <a:off x="14414500" y="628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328" name="フローチャート: 判断 327">
          <a:extLst>
            <a:ext uri="{FF2B5EF4-FFF2-40B4-BE49-F238E27FC236}">
              <a16:creationId xmlns:a16="http://schemas.microsoft.com/office/drawing/2014/main" id="{10F87459-291A-4D77-8151-2DB1D7CF8D3C}"/>
            </a:ext>
          </a:extLst>
        </xdr:cNvPr>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329" name="フローチャート: 判断 328">
          <a:extLst>
            <a:ext uri="{FF2B5EF4-FFF2-40B4-BE49-F238E27FC236}">
              <a16:creationId xmlns:a16="http://schemas.microsoft.com/office/drawing/2014/main" id="{FDEF09BC-A87E-4368-81C0-0DAB4DC9A87E}"/>
            </a:ext>
          </a:extLst>
        </xdr:cNvPr>
        <xdr:cNvSpPr/>
      </xdr:nvSpPr>
      <xdr:spPr>
        <a:xfrm>
          <a:off x="1357884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330" name="フローチャート: 判断 329">
          <a:extLst>
            <a:ext uri="{FF2B5EF4-FFF2-40B4-BE49-F238E27FC236}">
              <a16:creationId xmlns:a16="http://schemas.microsoft.com/office/drawing/2014/main" id="{4B0B9172-33AE-4D1D-B97B-4FC4C339EE44}"/>
            </a:ext>
          </a:extLst>
        </xdr:cNvPr>
        <xdr:cNvSpPr/>
      </xdr:nvSpPr>
      <xdr:spPr>
        <a:xfrm>
          <a:off x="128041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331" name="フローチャート: 判断 330">
          <a:extLst>
            <a:ext uri="{FF2B5EF4-FFF2-40B4-BE49-F238E27FC236}">
              <a16:creationId xmlns:a16="http://schemas.microsoft.com/office/drawing/2014/main" id="{8F4D889D-DD78-495F-A2B6-D85B72F93E4E}"/>
            </a:ext>
          </a:extLst>
        </xdr:cNvPr>
        <xdr:cNvSpPr/>
      </xdr:nvSpPr>
      <xdr:spPr>
        <a:xfrm>
          <a:off x="12029440" y="650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332" name="フローチャート: 判断 331">
          <a:extLst>
            <a:ext uri="{FF2B5EF4-FFF2-40B4-BE49-F238E27FC236}">
              <a16:creationId xmlns:a16="http://schemas.microsoft.com/office/drawing/2014/main" id="{B669F702-15BE-47DC-A06B-250FB58D12A0}"/>
            </a:ext>
          </a:extLst>
        </xdr:cNvPr>
        <xdr:cNvSpPr/>
      </xdr:nvSpPr>
      <xdr:spPr>
        <a:xfrm>
          <a:off x="1123188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22DD2422-0DA5-49DE-B99F-54E16FDFC4D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987DCE6-0FD1-4C12-A3A7-91B507FC23A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42E6C390-FFB3-48A0-8764-29BED1A179B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A40E22CA-1146-4399-8F76-542388A45F7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515065F0-7722-4AAD-8530-81FD16C5695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41728</xdr:rowOff>
    </xdr:from>
    <xdr:to>
      <xdr:col>85</xdr:col>
      <xdr:colOff>177800</xdr:colOff>
      <xdr:row>42</xdr:row>
      <xdr:rowOff>143328</xdr:rowOff>
    </xdr:to>
    <xdr:sp macro="" textlink="">
      <xdr:nvSpPr>
        <xdr:cNvPr id="338" name="楕円 337">
          <a:extLst>
            <a:ext uri="{FF2B5EF4-FFF2-40B4-BE49-F238E27FC236}">
              <a16:creationId xmlns:a16="http://schemas.microsoft.com/office/drawing/2014/main" id="{85A940C3-B424-4330-8442-9CD23C47B023}"/>
            </a:ext>
          </a:extLst>
        </xdr:cNvPr>
        <xdr:cNvSpPr/>
      </xdr:nvSpPr>
      <xdr:spPr>
        <a:xfrm>
          <a:off x="14325600" y="708260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128105</xdr:rowOff>
    </xdr:from>
    <xdr:ext cx="469744" cy="259045"/>
    <xdr:sp macro="" textlink="">
      <xdr:nvSpPr>
        <xdr:cNvPr id="339" name="【一般廃棄物処理施設】&#10;有形固定資産減価償却率該当値テキスト">
          <a:extLst>
            <a:ext uri="{FF2B5EF4-FFF2-40B4-BE49-F238E27FC236}">
              <a16:creationId xmlns:a16="http://schemas.microsoft.com/office/drawing/2014/main" id="{20F25077-165C-483B-8701-D25AEBBF8A8F}"/>
            </a:ext>
          </a:extLst>
        </xdr:cNvPr>
        <xdr:cNvSpPr txBox="1"/>
      </xdr:nvSpPr>
      <xdr:spPr>
        <a:xfrm>
          <a:off x="14414500" y="700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340" name="楕円 339">
          <a:extLst>
            <a:ext uri="{FF2B5EF4-FFF2-40B4-BE49-F238E27FC236}">
              <a16:creationId xmlns:a16="http://schemas.microsoft.com/office/drawing/2014/main" id="{9DA912E9-3210-4614-A689-B8D37690E20A}"/>
            </a:ext>
          </a:extLst>
        </xdr:cNvPr>
        <xdr:cNvSpPr/>
      </xdr:nvSpPr>
      <xdr:spPr>
        <a:xfrm>
          <a:off x="13578840" y="70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92528</xdr:rowOff>
    </xdr:from>
    <xdr:to>
      <xdr:col>85</xdr:col>
      <xdr:colOff>127000</xdr:colOff>
      <xdr:row>42</xdr:row>
      <xdr:rowOff>92528</xdr:rowOff>
    </xdr:to>
    <xdr:cxnSp macro="">
      <xdr:nvCxnSpPr>
        <xdr:cNvPr id="341" name="直線コネクタ 340">
          <a:extLst>
            <a:ext uri="{FF2B5EF4-FFF2-40B4-BE49-F238E27FC236}">
              <a16:creationId xmlns:a16="http://schemas.microsoft.com/office/drawing/2014/main" id="{3230DD08-CB65-4B07-BFD0-E5027AED9741}"/>
            </a:ext>
          </a:extLst>
        </xdr:cNvPr>
        <xdr:cNvCxnSpPr/>
      </xdr:nvCxnSpPr>
      <xdr:spPr>
        <a:xfrm>
          <a:off x="13629640" y="7133408"/>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41728</xdr:rowOff>
    </xdr:from>
    <xdr:to>
      <xdr:col>76</xdr:col>
      <xdr:colOff>165100</xdr:colOff>
      <xdr:row>42</xdr:row>
      <xdr:rowOff>143328</xdr:rowOff>
    </xdr:to>
    <xdr:sp macro="" textlink="">
      <xdr:nvSpPr>
        <xdr:cNvPr id="342" name="楕円 341">
          <a:extLst>
            <a:ext uri="{FF2B5EF4-FFF2-40B4-BE49-F238E27FC236}">
              <a16:creationId xmlns:a16="http://schemas.microsoft.com/office/drawing/2014/main" id="{95690876-9F4D-4779-9AFD-78798154C9FA}"/>
            </a:ext>
          </a:extLst>
        </xdr:cNvPr>
        <xdr:cNvSpPr/>
      </xdr:nvSpPr>
      <xdr:spPr>
        <a:xfrm>
          <a:off x="12804140" y="70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92528</xdr:rowOff>
    </xdr:from>
    <xdr:to>
      <xdr:col>81</xdr:col>
      <xdr:colOff>50800</xdr:colOff>
      <xdr:row>42</xdr:row>
      <xdr:rowOff>92528</xdr:rowOff>
    </xdr:to>
    <xdr:cxnSp macro="">
      <xdr:nvCxnSpPr>
        <xdr:cNvPr id="343" name="直線コネクタ 342">
          <a:extLst>
            <a:ext uri="{FF2B5EF4-FFF2-40B4-BE49-F238E27FC236}">
              <a16:creationId xmlns:a16="http://schemas.microsoft.com/office/drawing/2014/main" id="{A275976A-E5E3-44FE-A3B9-F6E8815FD227}"/>
            </a:ext>
          </a:extLst>
        </xdr:cNvPr>
        <xdr:cNvCxnSpPr/>
      </xdr:nvCxnSpPr>
      <xdr:spPr>
        <a:xfrm>
          <a:off x="12854940" y="713340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41728</xdr:rowOff>
    </xdr:from>
    <xdr:to>
      <xdr:col>72</xdr:col>
      <xdr:colOff>38100</xdr:colOff>
      <xdr:row>42</xdr:row>
      <xdr:rowOff>143328</xdr:rowOff>
    </xdr:to>
    <xdr:sp macro="" textlink="">
      <xdr:nvSpPr>
        <xdr:cNvPr id="344" name="楕円 343">
          <a:extLst>
            <a:ext uri="{FF2B5EF4-FFF2-40B4-BE49-F238E27FC236}">
              <a16:creationId xmlns:a16="http://schemas.microsoft.com/office/drawing/2014/main" id="{062EF56E-7340-4E4E-829C-8DD28CAFCEB2}"/>
            </a:ext>
          </a:extLst>
        </xdr:cNvPr>
        <xdr:cNvSpPr/>
      </xdr:nvSpPr>
      <xdr:spPr>
        <a:xfrm>
          <a:off x="12029440" y="70826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92528</xdr:rowOff>
    </xdr:from>
    <xdr:to>
      <xdr:col>76</xdr:col>
      <xdr:colOff>114300</xdr:colOff>
      <xdr:row>42</xdr:row>
      <xdr:rowOff>92528</xdr:rowOff>
    </xdr:to>
    <xdr:cxnSp macro="">
      <xdr:nvCxnSpPr>
        <xdr:cNvPr id="345" name="直線コネクタ 344">
          <a:extLst>
            <a:ext uri="{FF2B5EF4-FFF2-40B4-BE49-F238E27FC236}">
              <a16:creationId xmlns:a16="http://schemas.microsoft.com/office/drawing/2014/main" id="{FA69B157-BCA4-459D-AA04-B09DF123460A}"/>
            </a:ext>
          </a:extLst>
        </xdr:cNvPr>
        <xdr:cNvCxnSpPr/>
      </xdr:nvCxnSpPr>
      <xdr:spPr>
        <a:xfrm>
          <a:off x="12072620" y="713340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41728</xdr:rowOff>
    </xdr:from>
    <xdr:to>
      <xdr:col>67</xdr:col>
      <xdr:colOff>101600</xdr:colOff>
      <xdr:row>42</xdr:row>
      <xdr:rowOff>143328</xdr:rowOff>
    </xdr:to>
    <xdr:sp macro="" textlink="">
      <xdr:nvSpPr>
        <xdr:cNvPr id="346" name="楕円 345">
          <a:extLst>
            <a:ext uri="{FF2B5EF4-FFF2-40B4-BE49-F238E27FC236}">
              <a16:creationId xmlns:a16="http://schemas.microsoft.com/office/drawing/2014/main" id="{31D80299-C9B9-4279-B3E1-A3C91F138D83}"/>
            </a:ext>
          </a:extLst>
        </xdr:cNvPr>
        <xdr:cNvSpPr/>
      </xdr:nvSpPr>
      <xdr:spPr>
        <a:xfrm>
          <a:off x="11231880" y="70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92528</xdr:rowOff>
    </xdr:from>
    <xdr:to>
      <xdr:col>71</xdr:col>
      <xdr:colOff>177800</xdr:colOff>
      <xdr:row>42</xdr:row>
      <xdr:rowOff>92528</xdr:rowOff>
    </xdr:to>
    <xdr:cxnSp macro="">
      <xdr:nvCxnSpPr>
        <xdr:cNvPr id="347" name="直線コネクタ 346">
          <a:extLst>
            <a:ext uri="{FF2B5EF4-FFF2-40B4-BE49-F238E27FC236}">
              <a16:creationId xmlns:a16="http://schemas.microsoft.com/office/drawing/2014/main" id="{45CACA74-749E-4077-AD2F-1BCC4ECC5753}"/>
            </a:ext>
          </a:extLst>
        </xdr:cNvPr>
        <xdr:cNvCxnSpPr/>
      </xdr:nvCxnSpPr>
      <xdr:spPr>
        <a:xfrm>
          <a:off x="11282680" y="713340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13BC999A-B51D-4C2E-A775-A4F94DF1717F}"/>
            </a:ext>
          </a:extLst>
        </xdr:cNvPr>
        <xdr:cNvSpPr txBox="1"/>
      </xdr:nvSpPr>
      <xdr:spPr>
        <a:xfrm>
          <a:off x="13437244" y="626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05A4060E-EF63-42BB-923F-AA5E091BF2B6}"/>
            </a:ext>
          </a:extLst>
        </xdr:cNvPr>
        <xdr:cNvSpPr txBox="1"/>
      </xdr:nvSpPr>
      <xdr:spPr>
        <a:xfrm>
          <a:off x="126752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4E4EBB6D-EA55-467E-A02B-40C862BE47F1}"/>
            </a:ext>
          </a:extLst>
        </xdr:cNvPr>
        <xdr:cNvSpPr txBox="1"/>
      </xdr:nvSpPr>
      <xdr:spPr>
        <a:xfrm>
          <a:off x="119005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69F400DA-1BB4-4094-B1CE-C9528487988E}"/>
            </a:ext>
          </a:extLst>
        </xdr:cNvPr>
        <xdr:cNvSpPr txBox="1"/>
      </xdr:nvSpPr>
      <xdr:spPr>
        <a:xfrm>
          <a:off x="11102984" y="6282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352" name="n_1mainValue【一般廃棄物処理施設】&#10;有形固定資産減価償却率">
          <a:extLst>
            <a:ext uri="{FF2B5EF4-FFF2-40B4-BE49-F238E27FC236}">
              <a16:creationId xmlns:a16="http://schemas.microsoft.com/office/drawing/2014/main" id="{A0A18A09-FC11-45AD-BF33-26551D76A0A9}"/>
            </a:ext>
          </a:extLst>
        </xdr:cNvPr>
        <xdr:cNvSpPr txBox="1"/>
      </xdr:nvSpPr>
      <xdr:spPr>
        <a:xfrm>
          <a:off x="1341254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134455</xdr:rowOff>
    </xdr:from>
    <xdr:ext cx="469744" cy="259045"/>
    <xdr:sp macro="" textlink="">
      <xdr:nvSpPr>
        <xdr:cNvPr id="353" name="n_2mainValue【一般廃棄物処理施設】&#10;有形固定資産減価償却率">
          <a:extLst>
            <a:ext uri="{FF2B5EF4-FFF2-40B4-BE49-F238E27FC236}">
              <a16:creationId xmlns:a16="http://schemas.microsoft.com/office/drawing/2014/main" id="{7331090B-1440-4FF1-8CE0-9BFC61DED16F}"/>
            </a:ext>
          </a:extLst>
        </xdr:cNvPr>
        <xdr:cNvSpPr txBox="1"/>
      </xdr:nvSpPr>
      <xdr:spPr>
        <a:xfrm>
          <a:off x="1264292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134455</xdr:rowOff>
    </xdr:from>
    <xdr:ext cx="469744" cy="259045"/>
    <xdr:sp macro="" textlink="">
      <xdr:nvSpPr>
        <xdr:cNvPr id="354" name="n_3mainValue【一般廃棄物処理施設】&#10;有形固定資産減価償却率">
          <a:extLst>
            <a:ext uri="{FF2B5EF4-FFF2-40B4-BE49-F238E27FC236}">
              <a16:creationId xmlns:a16="http://schemas.microsoft.com/office/drawing/2014/main" id="{BC53037D-5B4E-45EC-864A-788E32D7C384}"/>
            </a:ext>
          </a:extLst>
        </xdr:cNvPr>
        <xdr:cNvSpPr txBox="1"/>
      </xdr:nvSpPr>
      <xdr:spPr>
        <a:xfrm>
          <a:off x="1186822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134455</xdr:rowOff>
    </xdr:from>
    <xdr:ext cx="469744" cy="259045"/>
    <xdr:sp macro="" textlink="">
      <xdr:nvSpPr>
        <xdr:cNvPr id="355" name="n_4mainValue【一般廃棄物処理施設】&#10;有形固定資産減価償却率">
          <a:extLst>
            <a:ext uri="{FF2B5EF4-FFF2-40B4-BE49-F238E27FC236}">
              <a16:creationId xmlns:a16="http://schemas.microsoft.com/office/drawing/2014/main" id="{BD7ADF9F-BDBD-4093-9C5E-C748CB113BF0}"/>
            </a:ext>
          </a:extLst>
        </xdr:cNvPr>
        <xdr:cNvSpPr txBox="1"/>
      </xdr:nvSpPr>
      <xdr:spPr>
        <a:xfrm>
          <a:off x="1107066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D2F7F65E-AE55-4479-9820-C0B80C6638E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6B1BDAD3-6D00-4B39-B55C-0BA11B5F3BF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A23794A7-217E-4D8A-A79D-E0BF5A4CDFD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FFA64AB4-F64B-42CA-9E74-E400BE59DC2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724BB508-7BB6-44B5-B2BB-CD79EA1CA9F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F29C1FDB-A9EF-4A9D-9E36-A4B7B9F89BA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D3D57246-3488-4AE0-8BF3-E791747648D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C86C21F7-F1A2-4FCE-82AB-B9FF1B5A304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114FDC34-FA18-41F6-8A5E-4337A4F5F21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B1F3C038-7EC7-4327-8AF2-C526DF25782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807DE9B2-AE27-4211-A984-CE17BC370835}"/>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171E9041-7595-46C6-ACDF-23261A78CF53}"/>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49C9EDD8-6F05-41E0-83DF-454557C135D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9" name="テキスト ボックス 368">
          <a:extLst>
            <a:ext uri="{FF2B5EF4-FFF2-40B4-BE49-F238E27FC236}">
              <a16:creationId xmlns:a16="http://schemas.microsoft.com/office/drawing/2014/main" id="{61B18DB0-9D67-4535-B049-91EEC919DB1E}"/>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909187BF-AF8C-4DB2-8192-9E8222EB443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1" name="テキスト ボックス 370">
          <a:extLst>
            <a:ext uri="{FF2B5EF4-FFF2-40B4-BE49-F238E27FC236}">
              <a16:creationId xmlns:a16="http://schemas.microsoft.com/office/drawing/2014/main" id="{E4AD83D2-CA9E-40E5-9747-8CA596383FA4}"/>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664D6C56-A2A2-46B1-A1AC-879FDD13F74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3" name="テキスト ボックス 372">
          <a:extLst>
            <a:ext uri="{FF2B5EF4-FFF2-40B4-BE49-F238E27FC236}">
              <a16:creationId xmlns:a16="http://schemas.microsoft.com/office/drawing/2014/main" id="{4ED8FF4A-5717-45BA-8924-0A99879CF618}"/>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3CED525F-44D4-4734-BBCB-37FE3091D76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5" name="テキスト ボックス 374">
          <a:extLst>
            <a:ext uri="{FF2B5EF4-FFF2-40B4-BE49-F238E27FC236}">
              <a16:creationId xmlns:a16="http://schemas.microsoft.com/office/drawing/2014/main" id="{35D7BE40-16EF-491C-999C-219C5990A1DC}"/>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144DC03E-D415-468C-93B4-28F46356B50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377" name="直線コネクタ 376">
          <a:extLst>
            <a:ext uri="{FF2B5EF4-FFF2-40B4-BE49-F238E27FC236}">
              <a16:creationId xmlns:a16="http://schemas.microsoft.com/office/drawing/2014/main" id="{DA701D66-DDEF-4E26-9B1A-968D541871AE}"/>
            </a:ext>
          </a:extLst>
        </xdr:cNvPr>
        <xdr:cNvCxnSpPr/>
      </xdr:nvCxnSpPr>
      <xdr:spPr>
        <a:xfrm flipV="1">
          <a:off x="19509104" y="5533291"/>
          <a:ext cx="0" cy="147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F2CBD519-BCBB-4716-98B0-23BBEB9B745A}"/>
            </a:ext>
          </a:extLst>
        </xdr:cNvPr>
        <xdr:cNvSpPr txBox="1"/>
      </xdr:nvSpPr>
      <xdr:spPr>
        <a:xfrm>
          <a:off x="19547840" y="70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379" name="直線コネクタ 378">
          <a:extLst>
            <a:ext uri="{FF2B5EF4-FFF2-40B4-BE49-F238E27FC236}">
              <a16:creationId xmlns:a16="http://schemas.microsoft.com/office/drawing/2014/main" id="{6A72F19D-7A6E-466E-AC98-D7C64996FF71}"/>
            </a:ext>
          </a:extLst>
        </xdr:cNvPr>
        <xdr:cNvCxnSpPr/>
      </xdr:nvCxnSpPr>
      <xdr:spPr>
        <a:xfrm>
          <a:off x="19443700" y="7003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380" name="【一般廃棄物処理施設】&#10;一人当たり有形固定資産（償却資産）額最大値テキスト">
          <a:extLst>
            <a:ext uri="{FF2B5EF4-FFF2-40B4-BE49-F238E27FC236}">
              <a16:creationId xmlns:a16="http://schemas.microsoft.com/office/drawing/2014/main" id="{ED60B334-FCC3-47C0-9D6C-F1C066FCA6D6}"/>
            </a:ext>
          </a:extLst>
        </xdr:cNvPr>
        <xdr:cNvSpPr txBox="1"/>
      </xdr:nvSpPr>
      <xdr:spPr>
        <a:xfrm>
          <a:off x="19547840" y="531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381" name="直線コネクタ 380">
          <a:extLst>
            <a:ext uri="{FF2B5EF4-FFF2-40B4-BE49-F238E27FC236}">
              <a16:creationId xmlns:a16="http://schemas.microsoft.com/office/drawing/2014/main" id="{9B8B0E06-CA1E-4377-8649-0A2B4CCFE159}"/>
            </a:ext>
          </a:extLst>
        </xdr:cNvPr>
        <xdr:cNvCxnSpPr/>
      </xdr:nvCxnSpPr>
      <xdr:spPr>
        <a:xfrm>
          <a:off x="19443700" y="553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382" name="【一般廃棄物処理施設】&#10;一人当たり有形固定資産（償却資産）額平均値テキスト">
          <a:extLst>
            <a:ext uri="{FF2B5EF4-FFF2-40B4-BE49-F238E27FC236}">
              <a16:creationId xmlns:a16="http://schemas.microsoft.com/office/drawing/2014/main" id="{605B68B5-EDD5-4505-AFAB-25A4666C66C4}"/>
            </a:ext>
          </a:extLst>
        </xdr:cNvPr>
        <xdr:cNvSpPr txBox="1"/>
      </xdr:nvSpPr>
      <xdr:spPr>
        <a:xfrm>
          <a:off x="19547840" y="6604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383" name="フローチャート: 判断 382">
          <a:extLst>
            <a:ext uri="{FF2B5EF4-FFF2-40B4-BE49-F238E27FC236}">
              <a16:creationId xmlns:a16="http://schemas.microsoft.com/office/drawing/2014/main" id="{BE1FBFF0-C76B-4B49-81FD-7E21CD930ED6}"/>
            </a:ext>
          </a:extLst>
        </xdr:cNvPr>
        <xdr:cNvSpPr/>
      </xdr:nvSpPr>
      <xdr:spPr>
        <a:xfrm>
          <a:off x="19458940" y="67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384" name="フローチャート: 判断 383">
          <a:extLst>
            <a:ext uri="{FF2B5EF4-FFF2-40B4-BE49-F238E27FC236}">
              <a16:creationId xmlns:a16="http://schemas.microsoft.com/office/drawing/2014/main" id="{66C6AA66-19F6-4D9F-B4F9-748BD92F948F}"/>
            </a:ext>
          </a:extLst>
        </xdr:cNvPr>
        <xdr:cNvSpPr/>
      </xdr:nvSpPr>
      <xdr:spPr>
        <a:xfrm>
          <a:off x="18735040" y="676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385" name="フローチャート: 判断 384">
          <a:extLst>
            <a:ext uri="{FF2B5EF4-FFF2-40B4-BE49-F238E27FC236}">
              <a16:creationId xmlns:a16="http://schemas.microsoft.com/office/drawing/2014/main" id="{AFF69349-4253-466A-BBC6-3927F287A939}"/>
            </a:ext>
          </a:extLst>
        </xdr:cNvPr>
        <xdr:cNvSpPr/>
      </xdr:nvSpPr>
      <xdr:spPr>
        <a:xfrm>
          <a:off x="17937480" y="676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386" name="フローチャート: 判断 385">
          <a:extLst>
            <a:ext uri="{FF2B5EF4-FFF2-40B4-BE49-F238E27FC236}">
              <a16:creationId xmlns:a16="http://schemas.microsoft.com/office/drawing/2014/main" id="{583016E0-A452-4C6B-BCAA-0F9AA624B5E9}"/>
            </a:ext>
          </a:extLst>
        </xdr:cNvPr>
        <xdr:cNvSpPr/>
      </xdr:nvSpPr>
      <xdr:spPr>
        <a:xfrm>
          <a:off x="17162780" y="678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387" name="フローチャート: 判断 386">
          <a:extLst>
            <a:ext uri="{FF2B5EF4-FFF2-40B4-BE49-F238E27FC236}">
              <a16:creationId xmlns:a16="http://schemas.microsoft.com/office/drawing/2014/main" id="{FCA6E797-70CF-40E0-9148-E98A7F033016}"/>
            </a:ext>
          </a:extLst>
        </xdr:cNvPr>
        <xdr:cNvSpPr/>
      </xdr:nvSpPr>
      <xdr:spPr>
        <a:xfrm>
          <a:off x="16388080" y="67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2A746FC-1756-496B-A2E6-C090BE834CA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592297EB-03F6-4359-B706-3E3E6F22350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88555A70-25A0-4020-B03C-176B44E081F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E786880C-FC1B-4706-97B0-68B015699C8A}"/>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5FA561E5-C038-40AC-B2C2-FEF3159F3FF4}"/>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23187</xdr:rowOff>
    </xdr:from>
    <xdr:to>
      <xdr:col>116</xdr:col>
      <xdr:colOff>114300</xdr:colOff>
      <xdr:row>41</xdr:row>
      <xdr:rowOff>124787</xdr:rowOff>
    </xdr:to>
    <xdr:sp macro="" textlink="">
      <xdr:nvSpPr>
        <xdr:cNvPr id="393" name="楕円 392">
          <a:extLst>
            <a:ext uri="{FF2B5EF4-FFF2-40B4-BE49-F238E27FC236}">
              <a16:creationId xmlns:a16="http://schemas.microsoft.com/office/drawing/2014/main" id="{6602EDE3-33E6-4E60-8186-7140A256BF42}"/>
            </a:ext>
          </a:extLst>
        </xdr:cNvPr>
        <xdr:cNvSpPr/>
      </xdr:nvSpPr>
      <xdr:spPr>
        <a:xfrm>
          <a:off x="19458940" y="689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109564</xdr:rowOff>
    </xdr:from>
    <xdr:ext cx="534377" cy="259045"/>
    <xdr:sp macro="" textlink="">
      <xdr:nvSpPr>
        <xdr:cNvPr id="394" name="【一般廃棄物処理施設】&#10;一人当たり有形固定資産（償却資産）額該当値テキスト">
          <a:extLst>
            <a:ext uri="{FF2B5EF4-FFF2-40B4-BE49-F238E27FC236}">
              <a16:creationId xmlns:a16="http://schemas.microsoft.com/office/drawing/2014/main" id="{9C274ABB-0CE3-4EA2-BA98-457F176B475E}"/>
            </a:ext>
          </a:extLst>
        </xdr:cNvPr>
        <xdr:cNvSpPr txBox="1"/>
      </xdr:nvSpPr>
      <xdr:spPr>
        <a:xfrm>
          <a:off x="19547840" y="6815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23354</xdr:rowOff>
    </xdr:from>
    <xdr:to>
      <xdr:col>112</xdr:col>
      <xdr:colOff>38100</xdr:colOff>
      <xdr:row>41</xdr:row>
      <xdr:rowOff>124954</xdr:rowOff>
    </xdr:to>
    <xdr:sp macro="" textlink="">
      <xdr:nvSpPr>
        <xdr:cNvPr id="395" name="楕円 394">
          <a:extLst>
            <a:ext uri="{FF2B5EF4-FFF2-40B4-BE49-F238E27FC236}">
              <a16:creationId xmlns:a16="http://schemas.microsoft.com/office/drawing/2014/main" id="{0B18BE74-CA37-4D60-9938-D811B92C8B96}"/>
            </a:ext>
          </a:extLst>
        </xdr:cNvPr>
        <xdr:cNvSpPr/>
      </xdr:nvSpPr>
      <xdr:spPr>
        <a:xfrm>
          <a:off x="18735040" y="68965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73987</xdr:rowOff>
    </xdr:from>
    <xdr:to>
      <xdr:col>116</xdr:col>
      <xdr:colOff>63500</xdr:colOff>
      <xdr:row>41</xdr:row>
      <xdr:rowOff>74154</xdr:rowOff>
    </xdr:to>
    <xdr:cxnSp macro="">
      <xdr:nvCxnSpPr>
        <xdr:cNvPr id="396" name="直線コネクタ 395">
          <a:extLst>
            <a:ext uri="{FF2B5EF4-FFF2-40B4-BE49-F238E27FC236}">
              <a16:creationId xmlns:a16="http://schemas.microsoft.com/office/drawing/2014/main" id="{92605721-8302-4E32-9512-83C90F141893}"/>
            </a:ext>
          </a:extLst>
        </xdr:cNvPr>
        <xdr:cNvCxnSpPr/>
      </xdr:nvCxnSpPr>
      <xdr:spPr>
        <a:xfrm flipV="1">
          <a:off x="18778220" y="6947227"/>
          <a:ext cx="731520" cy="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23267</xdr:rowOff>
    </xdr:from>
    <xdr:to>
      <xdr:col>107</xdr:col>
      <xdr:colOff>101600</xdr:colOff>
      <xdr:row>41</xdr:row>
      <xdr:rowOff>124867</xdr:rowOff>
    </xdr:to>
    <xdr:sp macro="" textlink="">
      <xdr:nvSpPr>
        <xdr:cNvPr id="397" name="楕円 396">
          <a:extLst>
            <a:ext uri="{FF2B5EF4-FFF2-40B4-BE49-F238E27FC236}">
              <a16:creationId xmlns:a16="http://schemas.microsoft.com/office/drawing/2014/main" id="{2576D4F5-E116-4493-B265-9F93DF26623B}"/>
            </a:ext>
          </a:extLst>
        </xdr:cNvPr>
        <xdr:cNvSpPr/>
      </xdr:nvSpPr>
      <xdr:spPr>
        <a:xfrm>
          <a:off x="17937480" y="689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74067</xdr:rowOff>
    </xdr:from>
    <xdr:to>
      <xdr:col>111</xdr:col>
      <xdr:colOff>177800</xdr:colOff>
      <xdr:row>41</xdr:row>
      <xdr:rowOff>74154</xdr:rowOff>
    </xdr:to>
    <xdr:cxnSp macro="">
      <xdr:nvCxnSpPr>
        <xdr:cNvPr id="398" name="直線コネクタ 397">
          <a:extLst>
            <a:ext uri="{FF2B5EF4-FFF2-40B4-BE49-F238E27FC236}">
              <a16:creationId xmlns:a16="http://schemas.microsoft.com/office/drawing/2014/main" id="{92EAFC4C-E086-4955-8004-41C3EDFFAEB5}"/>
            </a:ext>
          </a:extLst>
        </xdr:cNvPr>
        <xdr:cNvCxnSpPr/>
      </xdr:nvCxnSpPr>
      <xdr:spPr>
        <a:xfrm>
          <a:off x="17988280" y="6947307"/>
          <a:ext cx="78994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23269</xdr:rowOff>
    </xdr:from>
    <xdr:to>
      <xdr:col>102</xdr:col>
      <xdr:colOff>165100</xdr:colOff>
      <xdr:row>41</xdr:row>
      <xdr:rowOff>124869</xdr:rowOff>
    </xdr:to>
    <xdr:sp macro="" textlink="">
      <xdr:nvSpPr>
        <xdr:cNvPr id="399" name="楕円 398">
          <a:extLst>
            <a:ext uri="{FF2B5EF4-FFF2-40B4-BE49-F238E27FC236}">
              <a16:creationId xmlns:a16="http://schemas.microsoft.com/office/drawing/2014/main" id="{826A8F83-B8FA-4F00-BE1F-C87652EC1CB4}"/>
            </a:ext>
          </a:extLst>
        </xdr:cNvPr>
        <xdr:cNvSpPr/>
      </xdr:nvSpPr>
      <xdr:spPr>
        <a:xfrm>
          <a:off x="17162780" y="689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74067</xdr:rowOff>
    </xdr:from>
    <xdr:to>
      <xdr:col>107</xdr:col>
      <xdr:colOff>50800</xdr:colOff>
      <xdr:row>41</xdr:row>
      <xdr:rowOff>74069</xdr:rowOff>
    </xdr:to>
    <xdr:cxnSp macro="">
      <xdr:nvCxnSpPr>
        <xdr:cNvPr id="400" name="直線コネクタ 399">
          <a:extLst>
            <a:ext uri="{FF2B5EF4-FFF2-40B4-BE49-F238E27FC236}">
              <a16:creationId xmlns:a16="http://schemas.microsoft.com/office/drawing/2014/main" id="{D66EEEFF-FC08-423D-9D61-E09E979F3BAF}"/>
            </a:ext>
          </a:extLst>
        </xdr:cNvPr>
        <xdr:cNvCxnSpPr/>
      </xdr:nvCxnSpPr>
      <xdr:spPr>
        <a:xfrm flipV="1">
          <a:off x="17213580" y="6947307"/>
          <a:ext cx="77470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23109</xdr:rowOff>
    </xdr:from>
    <xdr:to>
      <xdr:col>98</xdr:col>
      <xdr:colOff>38100</xdr:colOff>
      <xdr:row>41</xdr:row>
      <xdr:rowOff>124709</xdr:rowOff>
    </xdr:to>
    <xdr:sp macro="" textlink="">
      <xdr:nvSpPr>
        <xdr:cNvPr id="401" name="楕円 400">
          <a:extLst>
            <a:ext uri="{FF2B5EF4-FFF2-40B4-BE49-F238E27FC236}">
              <a16:creationId xmlns:a16="http://schemas.microsoft.com/office/drawing/2014/main" id="{02D3F46D-9402-47F5-8BAD-C8ABFE9B12D0}"/>
            </a:ext>
          </a:extLst>
        </xdr:cNvPr>
        <xdr:cNvSpPr/>
      </xdr:nvSpPr>
      <xdr:spPr>
        <a:xfrm>
          <a:off x="16388080" y="68963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73909</xdr:rowOff>
    </xdr:from>
    <xdr:to>
      <xdr:col>102</xdr:col>
      <xdr:colOff>114300</xdr:colOff>
      <xdr:row>41</xdr:row>
      <xdr:rowOff>74069</xdr:rowOff>
    </xdr:to>
    <xdr:cxnSp macro="">
      <xdr:nvCxnSpPr>
        <xdr:cNvPr id="402" name="直線コネクタ 401">
          <a:extLst>
            <a:ext uri="{FF2B5EF4-FFF2-40B4-BE49-F238E27FC236}">
              <a16:creationId xmlns:a16="http://schemas.microsoft.com/office/drawing/2014/main" id="{B5CD8817-43F9-49EF-AF58-ECF653245255}"/>
            </a:ext>
          </a:extLst>
        </xdr:cNvPr>
        <xdr:cNvCxnSpPr/>
      </xdr:nvCxnSpPr>
      <xdr:spPr>
        <a:xfrm>
          <a:off x="16431260" y="6947149"/>
          <a:ext cx="78232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403" name="n_1aveValue【一般廃棄物処理施設】&#10;一人当たり有形固定資産（償却資産）額">
          <a:extLst>
            <a:ext uri="{FF2B5EF4-FFF2-40B4-BE49-F238E27FC236}">
              <a16:creationId xmlns:a16="http://schemas.microsoft.com/office/drawing/2014/main" id="{219B77D0-0BF3-4CF3-9128-6E712899FC34}"/>
            </a:ext>
          </a:extLst>
        </xdr:cNvPr>
        <xdr:cNvSpPr txBox="1"/>
      </xdr:nvSpPr>
      <xdr:spPr>
        <a:xfrm>
          <a:off x="18528811" y="653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404" name="n_2aveValue【一般廃棄物処理施設】&#10;一人当たり有形固定資産（償却資産）額">
          <a:extLst>
            <a:ext uri="{FF2B5EF4-FFF2-40B4-BE49-F238E27FC236}">
              <a16:creationId xmlns:a16="http://schemas.microsoft.com/office/drawing/2014/main" id="{93A26C2F-39CA-4B4C-B084-89C04B3A5B7B}"/>
            </a:ext>
          </a:extLst>
        </xdr:cNvPr>
        <xdr:cNvSpPr txBox="1"/>
      </xdr:nvSpPr>
      <xdr:spPr>
        <a:xfrm>
          <a:off x="17766811" y="654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405" name="n_3aveValue【一般廃棄物処理施設】&#10;一人当たり有形固定資産（償却資産）額">
          <a:extLst>
            <a:ext uri="{FF2B5EF4-FFF2-40B4-BE49-F238E27FC236}">
              <a16:creationId xmlns:a16="http://schemas.microsoft.com/office/drawing/2014/main" id="{3F0DABC9-75A3-401F-A1A3-8CE7FCEE4C63}"/>
            </a:ext>
          </a:extLst>
        </xdr:cNvPr>
        <xdr:cNvSpPr txBox="1"/>
      </xdr:nvSpPr>
      <xdr:spPr>
        <a:xfrm>
          <a:off x="16969251" y="656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406" name="n_4aveValue【一般廃棄物処理施設】&#10;一人当たり有形固定資産（償却資産）額">
          <a:extLst>
            <a:ext uri="{FF2B5EF4-FFF2-40B4-BE49-F238E27FC236}">
              <a16:creationId xmlns:a16="http://schemas.microsoft.com/office/drawing/2014/main" id="{FB6D566B-442F-4615-AC32-189E0DC4053D}"/>
            </a:ext>
          </a:extLst>
        </xdr:cNvPr>
        <xdr:cNvSpPr txBox="1"/>
      </xdr:nvSpPr>
      <xdr:spPr>
        <a:xfrm>
          <a:off x="16194551" y="656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116081</xdr:rowOff>
    </xdr:from>
    <xdr:ext cx="534377" cy="259045"/>
    <xdr:sp macro="" textlink="">
      <xdr:nvSpPr>
        <xdr:cNvPr id="407" name="n_1mainValue【一般廃棄物処理施設】&#10;一人当たり有形固定資産（償却資産）額">
          <a:extLst>
            <a:ext uri="{FF2B5EF4-FFF2-40B4-BE49-F238E27FC236}">
              <a16:creationId xmlns:a16="http://schemas.microsoft.com/office/drawing/2014/main" id="{52154617-5E3A-48DE-BE27-FAEDBE559149}"/>
            </a:ext>
          </a:extLst>
        </xdr:cNvPr>
        <xdr:cNvSpPr txBox="1"/>
      </xdr:nvSpPr>
      <xdr:spPr>
        <a:xfrm>
          <a:off x="18528811" y="698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115994</xdr:rowOff>
    </xdr:from>
    <xdr:ext cx="534377" cy="259045"/>
    <xdr:sp macro="" textlink="">
      <xdr:nvSpPr>
        <xdr:cNvPr id="408" name="n_2mainValue【一般廃棄物処理施設】&#10;一人当たり有形固定資産（償却資産）額">
          <a:extLst>
            <a:ext uri="{FF2B5EF4-FFF2-40B4-BE49-F238E27FC236}">
              <a16:creationId xmlns:a16="http://schemas.microsoft.com/office/drawing/2014/main" id="{0A511C6A-A37A-453B-B88C-10DA822950E1}"/>
            </a:ext>
          </a:extLst>
        </xdr:cNvPr>
        <xdr:cNvSpPr txBox="1"/>
      </xdr:nvSpPr>
      <xdr:spPr>
        <a:xfrm>
          <a:off x="17766811" y="698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115996</xdr:rowOff>
    </xdr:from>
    <xdr:ext cx="534377" cy="259045"/>
    <xdr:sp macro="" textlink="">
      <xdr:nvSpPr>
        <xdr:cNvPr id="409" name="n_3mainValue【一般廃棄物処理施設】&#10;一人当たり有形固定資産（償却資産）額">
          <a:extLst>
            <a:ext uri="{FF2B5EF4-FFF2-40B4-BE49-F238E27FC236}">
              <a16:creationId xmlns:a16="http://schemas.microsoft.com/office/drawing/2014/main" id="{5925F3B8-FA16-4FCB-BFA5-3B28741EC747}"/>
            </a:ext>
          </a:extLst>
        </xdr:cNvPr>
        <xdr:cNvSpPr txBox="1"/>
      </xdr:nvSpPr>
      <xdr:spPr>
        <a:xfrm>
          <a:off x="16969251" y="698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115836</xdr:rowOff>
    </xdr:from>
    <xdr:ext cx="534377" cy="259045"/>
    <xdr:sp macro="" textlink="">
      <xdr:nvSpPr>
        <xdr:cNvPr id="410" name="n_4mainValue【一般廃棄物処理施設】&#10;一人当たり有形固定資産（償却資産）額">
          <a:extLst>
            <a:ext uri="{FF2B5EF4-FFF2-40B4-BE49-F238E27FC236}">
              <a16:creationId xmlns:a16="http://schemas.microsoft.com/office/drawing/2014/main" id="{05DA7AA7-09FE-43D7-A414-5D33E62B584C}"/>
            </a:ext>
          </a:extLst>
        </xdr:cNvPr>
        <xdr:cNvSpPr txBox="1"/>
      </xdr:nvSpPr>
      <xdr:spPr>
        <a:xfrm>
          <a:off x="16194551" y="698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B0D05DFC-D580-410E-BDC6-7A506E1F927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449D078E-2312-43BE-9DD3-6A1D202378A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D1C7FD95-4920-4D95-B75F-BCE9C118FAF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AA0FD381-A75D-4840-80EE-08AB6B835E0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BD785777-D273-49C3-84A3-F6A042A37A6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FF15E1F4-A193-4627-AB7E-4F10D43870B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B37D6B81-CA84-4DA4-B61A-58ABC2C256B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33F540F5-B3C2-4D80-AF12-F06CC2338D2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CC71D68B-B1C8-48E0-82B7-F9BD5E6F2F2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BA8849C3-A939-4B58-9731-1A9D2616044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1C4A91D1-E6F0-4F06-8535-873B45D950C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F645E0B5-389D-4D5B-B5A4-B73C46CB4F9B}"/>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DCD5B626-01B9-4DBA-AEA1-AF8B1F6FBDDA}"/>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CAF482D9-5569-443D-A3FF-22C85DBDE20D}"/>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8CFFD3CC-57BB-4D5B-8925-1246A0050E27}"/>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4950FA6B-B996-4813-AC0B-3E9B4FC5B40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54FE867E-C42F-4951-B9BC-472532AF7C16}"/>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109876F4-5B1E-4565-9063-123C11C82EED}"/>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4C212ABA-D957-4AAC-A313-74026436363A}"/>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E2A1BCBB-C36F-479D-95F5-937FDDF9711E}"/>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3F221BD8-105A-41EF-B91F-F821FFB7C553}"/>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372E17D3-6645-43F5-AAAA-2824CE300E4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10F14471-4D41-4A0E-B65D-CBED1AF0CFD5}"/>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4EE9BA2E-9D8C-4AE7-8327-43760EB133C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5" name="直線コネクタ 434">
          <a:extLst>
            <a:ext uri="{FF2B5EF4-FFF2-40B4-BE49-F238E27FC236}">
              <a16:creationId xmlns:a16="http://schemas.microsoft.com/office/drawing/2014/main" id="{A3874C4C-0E64-4E10-8045-444FCC443E06}"/>
            </a:ext>
          </a:extLst>
        </xdr:cNvPr>
        <xdr:cNvCxnSpPr/>
      </xdr:nvCxnSpPr>
      <xdr:spPr>
        <a:xfrm flipV="1">
          <a:off x="14375764" y="921448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51A0CC80-1092-4FEE-8A3B-DB5933282A3A}"/>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7" name="直線コネクタ 436">
          <a:extLst>
            <a:ext uri="{FF2B5EF4-FFF2-40B4-BE49-F238E27FC236}">
              <a16:creationId xmlns:a16="http://schemas.microsoft.com/office/drawing/2014/main" id="{255E925A-1D46-494A-AAB8-575EA03D3B7A}"/>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4AE59818-8D37-4D61-8ADD-32A2FEA42616}"/>
            </a:ext>
          </a:extLst>
        </xdr:cNvPr>
        <xdr:cNvSpPr txBox="1"/>
      </xdr:nvSpPr>
      <xdr:spPr>
        <a:xfrm>
          <a:off x="14414500" y="899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39" name="直線コネクタ 438">
          <a:extLst>
            <a:ext uri="{FF2B5EF4-FFF2-40B4-BE49-F238E27FC236}">
              <a16:creationId xmlns:a16="http://schemas.microsoft.com/office/drawing/2014/main" id="{3DDEB524-A5F9-48D0-A019-CC397633D3DA}"/>
            </a:ext>
          </a:extLst>
        </xdr:cNvPr>
        <xdr:cNvCxnSpPr/>
      </xdr:nvCxnSpPr>
      <xdr:spPr>
        <a:xfrm>
          <a:off x="14287500" y="9214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1E2A792C-94F3-472D-9B73-0E00A70B18D9}"/>
            </a:ext>
          </a:extLst>
        </xdr:cNvPr>
        <xdr:cNvSpPr txBox="1"/>
      </xdr:nvSpPr>
      <xdr:spPr>
        <a:xfrm>
          <a:off x="14414500" y="9819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41" name="フローチャート: 判断 440">
          <a:extLst>
            <a:ext uri="{FF2B5EF4-FFF2-40B4-BE49-F238E27FC236}">
              <a16:creationId xmlns:a16="http://schemas.microsoft.com/office/drawing/2014/main" id="{5D71036B-8502-46BC-9B07-0A3E7BFA760E}"/>
            </a:ext>
          </a:extLst>
        </xdr:cNvPr>
        <xdr:cNvSpPr/>
      </xdr:nvSpPr>
      <xdr:spPr>
        <a:xfrm>
          <a:off x="14325600" y="99637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42" name="フローチャート: 判断 441">
          <a:extLst>
            <a:ext uri="{FF2B5EF4-FFF2-40B4-BE49-F238E27FC236}">
              <a16:creationId xmlns:a16="http://schemas.microsoft.com/office/drawing/2014/main" id="{CB5EB3C4-0D35-4BD5-A0AD-6BFEFB3E7260}"/>
            </a:ext>
          </a:extLst>
        </xdr:cNvPr>
        <xdr:cNvSpPr/>
      </xdr:nvSpPr>
      <xdr:spPr>
        <a:xfrm>
          <a:off x="1357884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443" name="フローチャート: 判断 442">
          <a:extLst>
            <a:ext uri="{FF2B5EF4-FFF2-40B4-BE49-F238E27FC236}">
              <a16:creationId xmlns:a16="http://schemas.microsoft.com/office/drawing/2014/main" id="{FAD8E4F9-F133-4815-8CE6-4E9B8C5049CC}"/>
            </a:ext>
          </a:extLst>
        </xdr:cNvPr>
        <xdr:cNvSpPr/>
      </xdr:nvSpPr>
      <xdr:spPr>
        <a:xfrm>
          <a:off x="1280414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44" name="フローチャート: 判断 443">
          <a:extLst>
            <a:ext uri="{FF2B5EF4-FFF2-40B4-BE49-F238E27FC236}">
              <a16:creationId xmlns:a16="http://schemas.microsoft.com/office/drawing/2014/main" id="{F535F049-2F99-4A06-9D0C-948EBB03B854}"/>
            </a:ext>
          </a:extLst>
        </xdr:cNvPr>
        <xdr:cNvSpPr/>
      </xdr:nvSpPr>
      <xdr:spPr>
        <a:xfrm>
          <a:off x="12029440" y="9876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445" name="フローチャート: 判断 444">
          <a:extLst>
            <a:ext uri="{FF2B5EF4-FFF2-40B4-BE49-F238E27FC236}">
              <a16:creationId xmlns:a16="http://schemas.microsoft.com/office/drawing/2014/main" id="{133AEF23-E5A1-49D6-88D4-5D52E02DC67C}"/>
            </a:ext>
          </a:extLst>
        </xdr:cNvPr>
        <xdr:cNvSpPr/>
      </xdr:nvSpPr>
      <xdr:spPr>
        <a:xfrm>
          <a:off x="11231880" y="9860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5C8FA60B-A35A-46FF-8DD9-4898923A4B1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B42F5880-2E4D-49B4-B3A9-DAC29564EF9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F3D9A5A2-EDF0-42F3-AF86-7D0A0BB1816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3AEA8667-5C20-4208-90C0-CD946C0ADEF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DD2D9D6A-6B44-4F8D-BB47-23917A92A9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168275</xdr:rowOff>
    </xdr:from>
    <xdr:to>
      <xdr:col>85</xdr:col>
      <xdr:colOff>177800</xdr:colOff>
      <xdr:row>64</xdr:row>
      <xdr:rowOff>98425</xdr:rowOff>
    </xdr:to>
    <xdr:sp macro="" textlink="">
      <xdr:nvSpPr>
        <xdr:cNvPr id="451" name="楕円 450">
          <a:extLst>
            <a:ext uri="{FF2B5EF4-FFF2-40B4-BE49-F238E27FC236}">
              <a16:creationId xmlns:a16="http://schemas.microsoft.com/office/drawing/2014/main" id="{8D99F451-D683-4DF0-910F-6BC65B1FA145}"/>
            </a:ext>
          </a:extLst>
        </xdr:cNvPr>
        <xdr:cNvSpPr/>
      </xdr:nvSpPr>
      <xdr:spPr>
        <a:xfrm>
          <a:off x="14325600" y="107295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83202</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25B7B404-9BC1-413E-AB15-898CC959BA78}"/>
            </a:ext>
          </a:extLst>
        </xdr:cNvPr>
        <xdr:cNvSpPr txBox="1"/>
      </xdr:nvSpPr>
      <xdr:spPr>
        <a:xfrm>
          <a:off x="14414500" y="1064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149225</xdr:rowOff>
    </xdr:from>
    <xdr:to>
      <xdr:col>81</xdr:col>
      <xdr:colOff>101600</xdr:colOff>
      <xdr:row>64</xdr:row>
      <xdr:rowOff>79375</xdr:rowOff>
    </xdr:to>
    <xdr:sp macro="" textlink="">
      <xdr:nvSpPr>
        <xdr:cNvPr id="453" name="楕円 452">
          <a:extLst>
            <a:ext uri="{FF2B5EF4-FFF2-40B4-BE49-F238E27FC236}">
              <a16:creationId xmlns:a16="http://schemas.microsoft.com/office/drawing/2014/main" id="{9EFCC111-569F-4A5B-88EC-D1A5FBB2DAEC}"/>
            </a:ext>
          </a:extLst>
        </xdr:cNvPr>
        <xdr:cNvSpPr/>
      </xdr:nvSpPr>
      <xdr:spPr>
        <a:xfrm>
          <a:off x="13578840" y="10710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28575</xdr:rowOff>
    </xdr:from>
    <xdr:to>
      <xdr:col>85</xdr:col>
      <xdr:colOff>127000</xdr:colOff>
      <xdr:row>64</xdr:row>
      <xdr:rowOff>47625</xdr:rowOff>
    </xdr:to>
    <xdr:cxnSp macro="">
      <xdr:nvCxnSpPr>
        <xdr:cNvPr id="454" name="直線コネクタ 453">
          <a:extLst>
            <a:ext uri="{FF2B5EF4-FFF2-40B4-BE49-F238E27FC236}">
              <a16:creationId xmlns:a16="http://schemas.microsoft.com/office/drawing/2014/main" id="{1FCB6B91-9C7D-4948-B790-A2A7331CF1CD}"/>
            </a:ext>
          </a:extLst>
        </xdr:cNvPr>
        <xdr:cNvCxnSpPr/>
      </xdr:nvCxnSpPr>
      <xdr:spPr>
        <a:xfrm>
          <a:off x="13629640" y="10757535"/>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92075</xdr:rowOff>
    </xdr:from>
    <xdr:to>
      <xdr:col>76</xdr:col>
      <xdr:colOff>165100</xdr:colOff>
      <xdr:row>64</xdr:row>
      <xdr:rowOff>22225</xdr:rowOff>
    </xdr:to>
    <xdr:sp macro="" textlink="">
      <xdr:nvSpPr>
        <xdr:cNvPr id="455" name="楕円 454">
          <a:extLst>
            <a:ext uri="{FF2B5EF4-FFF2-40B4-BE49-F238E27FC236}">
              <a16:creationId xmlns:a16="http://schemas.microsoft.com/office/drawing/2014/main" id="{5451D12F-97CB-45A2-BE9B-1BD57062DAC2}"/>
            </a:ext>
          </a:extLst>
        </xdr:cNvPr>
        <xdr:cNvSpPr/>
      </xdr:nvSpPr>
      <xdr:spPr>
        <a:xfrm>
          <a:off x="12804140" y="10653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142875</xdr:rowOff>
    </xdr:from>
    <xdr:to>
      <xdr:col>81</xdr:col>
      <xdr:colOff>50800</xdr:colOff>
      <xdr:row>64</xdr:row>
      <xdr:rowOff>28575</xdr:rowOff>
    </xdr:to>
    <xdr:cxnSp macro="">
      <xdr:nvCxnSpPr>
        <xdr:cNvPr id="456" name="直線コネクタ 455">
          <a:extLst>
            <a:ext uri="{FF2B5EF4-FFF2-40B4-BE49-F238E27FC236}">
              <a16:creationId xmlns:a16="http://schemas.microsoft.com/office/drawing/2014/main" id="{E21F29B9-0F40-4215-9E25-841B956120DD}"/>
            </a:ext>
          </a:extLst>
        </xdr:cNvPr>
        <xdr:cNvCxnSpPr/>
      </xdr:nvCxnSpPr>
      <xdr:spPr>
        <a:xfrm>
          <a:off x="12854940" y="10704195"/>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36830</xdr:rowOff>
    </xdr:from>
    <xdr:to>
      <xdr:col>72</xdr:col>
      <xdr:colOff>38100</xdr:colOff>
      <xdr:row>63</xdr:row>
      <xdr:rowOff>138430</xdr:rowOff>
    </xdr:to>
    <xdr:sp macro="" textlink="">
      <xdr:nvSpPr>
        <xdr:cNvPr id="457" name="楕円 456">
          <a:extLst>
            <a:ext uri="{FF2B5EF4-FFF2-40B4-BE49-F238E27FC236}">
              <a16:creationId xmlns:a16="http://schemas.microsoft.com/office/drawing/2014/main" id="{05AF795B-90A9-4191-945E-0FCE01213B23}"/>
            </a:ext>
          </a:extLst>
        </xdr:cNvPr>
        <xdr:cNvSpPr/>
      </xdr:nvSpPr>
      <xdr:spPr>
        <a:xfrm>
          <a:off x="12029440" y="10598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87630</xdr:rowOff>
    </xdr:from>
    <xdr:to>
      <xdr:col>76</xdr:col>
      <xdr:colOff>114300</xdr:colOff>
      <xdr:row>63</xdr:row>
      <xdr:rowOff>142875</xdr:rowOff>
    </xdr:to>
    <xdr:cxnSp macro="">
      <xdr:nvCxnSpPr>
        <xdr:cNvPr id="458" name="直線コネクタ 457">
          <a:extLst>
            <a:ext uri="{FF2B5EF4-FFF2-40B4-BE49-F238E27FC236}">
              <a16:creationId xmlns:a16="http://schemas.microsoft.com/office/drawing/2014/main" id="{FFF3E668-98D6-4F46-A1FC-FF616F7EF7C9}"/>
            </a:ext>
          </a:extLst>
        </xdr:cNvPr>
        <xdr:cNvCxnSpPr/>
      </xdr:nvCxnSpPr>
      <xdr:spPr>
        <a:xfrm>
          <a:off x="12072620" y="10648950"/>
          <a:ext cx="78232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2540</xdr:rowOff>
    </xdr:from>
    <xdr:to>
      <xdr:col>67</xdr:col>
      <xdr:colOff>101600</xdr:colOff>
      <xdr:row>63</xdr:row>
      <xdr:rowOff>104140</xdr:rowOff>
    </xdr:to>
    <xdr:sp macro="" textlink="">
      <xdr:nvSpPr>
        <xdr:cNvPr id="459" name="楕円 458">
          <a:extLst>
            <a:ext uri="{FF2B5EF4-FFF2-40B4-BE49-F238E27FC236}">
              <a16:creationId xmlns:a16="http://schemas.microsoft.com/office/drawing/2014/main" id="{E077AF97-159B-48A1-B4AD-A4BBF9F1420F}"/>
            </a:ext>
          </a:extLst>
        </xdr:cNvPr>
        <xdr:cNvSpPr/>
      </xdr:nvSpPr>
      <xdr:spPr>
        <a:xfrm>
          <a:off x="1123188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53340</xdr:rowOff>
    </xdr:from>
    <xdr:to>
      <xdr:col>71</xdr:col>
      <xdr:colOff>177800</xdr:colOff>
      <xdr:row>63</xdr:row>
      <xdr:rowOff>87630</xdr:rowOff>
    </xdr:to>
    <xdr:cxnSp macro="">
      <xdr:nvCxnSpPr>
        <xdr:cNvPr id="460" name="直線コネクタ 459">
          <a:extLst>
            <a:ext uri="{FF2B5EF4-FFF2-40B4-BE49-F238E27FC236}">
              <a16:creationId xmlns:a16="http://schemas.microsoft.com/office/drawing/2014/main" id="{C49A4034-CD57-4F37-83D6-1E9961603736}"/>
            </a:ext>
          </a:extLst>
        </xdr:cNvPr>
        <xdr:cNvCxnSpPr/>
      </xdr:nvCxnSpPr>
      <xdr:spPr>
        <a:xfrm>
          <a:off x="11282680" y="1061466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F8E70ED8-CE2C-4E92-B085-628B8CC20E06}"/>
            </a:ext>
          </a:extLst>
        </xdr:cNvPr>
        <xdr:cNvSpPr txBox="1"/>
      </xdr:nvSpPr>
      <xdr:spPr>
        <a:xfrm>
          <a:off x="134372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C260E04A-584B-4F8E-9148-44C63F4D0337}"/>
            </a:ext>
          </a:extLst>
        </xdr:cNvPr>
        <xdr:cNvSpPr txBox="1"/>
      </xdr:nvSpPr>
      <xdr:spPr>
        <a:xfrm>
          <a:off x="12675244" y="968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5B3E2388-178A-40B3-9B04-E3724D2484C0}"/>
            </a:ext>
          </a:extLst>
        </xdr:cNvPr>
        <xdr:cNvSpPr txBox="1"/>
      </xdr:nvSpPr>
      <xdr:spPr>
        <a:xfrm>
          <a:off x="119005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65B4ADE0-18BD-4026-9C8A-1EDD93E74961}"/>
            </a:ext>
          </a:extLst>
        </xdr:cNvPr>
        <xdr:cNvSpPr txBox="1"/>
      </xdr:nvSpPr>
      <xdr:spPr>
        <a:xfrm>
          <a:off x="1110298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70502</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090D6C5D-D8BF-41EB-AEB1-D141C0B5BA02}"/>
            </a:ext>
          </a:extLst>
        </xdr:cNvPr>
        <xdr:cNvSpPr txBox="1"/>
      </xdr:nvSpPr>
      <xdr:spPr>
        <a:xfrm>
          <a:off x="13437244"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13352</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ED6250C9-1817-4B19-B441-58462AECD094}"/>
            </a:ext>
          </a:extLst>
        </xdr:cNvPr>
        <xdr:cNvSpPr txBox="1"/>
      </xdr:nvSpPr>
      <xdr:spPr>
        <a:xfrm>
          <a:off x="12675244" y="1074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129557</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85C192CE-DAB6-4007-8F59-14DFF130A679}"/>
            </a:ext>
          </a:extLst>
        </xdr:cNvPr>
        <xdr:cNvSpPr txBox="1"/>
      </xdr:nvSpPr>
      <xdr:spPr>
        <a:xfrm>
          <a:off x="11900544"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95267</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67281C27-F2E4-4265-A7B4-F229D3D2E0C8}"/>
            </a:ext>
          </a:extLst>
        </xdr:cNvPr>
        <xdr:cNvSpPr txBox="1"/>
      </xdr:nvSpPr>
      <xdr:spPr>
        <a:xfrm>
          <a:off x="1110298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741D1F2A-9918-4756-8AA8-EC305DA73DC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5D7D54AB-364A-4E46-820E-52361ED95DA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8A677968-0C36-48CB-BDF8-5012420DB4D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D53B356E-06B2-4D97-8136-85C757FDAF4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88338B36-5115-4E12-8D95-F6F6F2FA478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97EEA422-BFD3-44D3-A76D-7C0E022A122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AFF52FDC-762E-448B-8291-5A3027F79F13}"/>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6E02C373-9CED-4C1A-89FB-74D1A8CA357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22E1C119-9120-4D30-9973-E0405304926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A85E070A-70C9-41A4-B7E2-12C0EFD8396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B2369F42-442F-47E9-BE68-DADAAB7E3DF3}"/>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A324B023-6712-49AC-8CF4-E9B29275B646}"/>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5839F475-12A7-4B3C-9185-C3267F222AF3}"/>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C654761A-D53F-4B27-A6B4-C169BB78EB8D}"/>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6679788B-D639-4C29-A129-36EE4950ECE6}"/>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07772C73-FE76-44A5-A6FB-842098EDF6CF}"/>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94E37FAD-8286-498A-9A44-FAEB89C751B5}"/>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AFC824B3-410C-4596-9E9C-BF3EA1954C6B}"/>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3579B612-A395-4C9D-8E04-334BBDC64C80}"/>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B175FD24-9400-4F2C-8E1C-F6A8AC5AE426}"/>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8E92485A-D2C1-4EC6-B658-D0CD1D313BD4}"/>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5F8D6B24-D7E0-45C4-B954-A241A27A8F0A}"/>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4F529BBB-A1A6-462C-9D55-CBDC61B3D68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B361E724-17B7-4773-B661-62BDB9C1564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3D21AD39-11AB-4995-9826-700D47F1EBA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4" name="直線コネクタ 493">
          <a:extLst>
            <a:ext uri="{FF2B5EF4-FFF2-40B4-BE49-F238E27FC236}">
              <a16:creationId xmlns:a16="http://schemas.microsoft.com/office/drawing/2014/main" id="{659E8612-2457-4030-83AE-D4BD3DC5F613}"/>
            </a:ext>
          </a:extLst>
        </xdr:cNvPr>
        <xdr:cNvCxnSpPr/>
      </xdr:nvCxnSpPr>
      <xdr:spPr>
        <a:xfrm flipV="1">
          <a:off x="19509104" y="9310007"/>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F3FF4FDB-DA49-4005-A82B-CDE6C07A6252}"/>
            </a:ext>
          </a:extLst>
        </xdr:cNvPr>
        <xdr:cNvSpPr txBox="1"/>
      </xdr:nvSpPr>
      <xdr:spPr>
        <a:xfrm>
          <a:off x="19547840" y="1085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6" name="直線コネクタ 495">
          <a:extLst>
            <a:ext uri="{FF2B5EF4-FFF2-40B4-BE49-F238E27FC236}">
              <a16:creationId xmlns:a16="http://schemas.microsoft.com/office/drawing/2014/main" id="{1A7EA150-593A-44DA-B0CA-F778A217EFED}"/>
            </a:ext>
          </a:extLst>
        </xdr:cNvPr>
        <xdr:cNvCxnSpPr/>
      </xdr:nvCxnSpPr>
      <xdr:spPr>
        <a:xfrm>
          <a:off x="19443700" y="10849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4256A415-93EF-4B81-B400-CEDB8D2E2456}"/>
            </a:ext>
          </a:extLst>
        </xdr:cNvPr>
        <xdr:cNvSpPr txBox="1"/>
      </xdr:nvSpPr>
      <xdr:spPr>
        <a:xfrm>
          <a:off x="19547840" y="908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8" name="直線コネクタ 497">
          <a:extLst>
            <a:ext uri="{FF2B5EF4-FFF2-40B4-BE49-F238E27FC236}">
              <a16:creationId xmlns:a16="http://schemas.microsoft.com/office/drawing/2014/main" id="{7080D157-1332-40A1-9727-8D5A926CA502}"/>
            </a:ext>
          </a:extLst>
        </xdr:cNvPr>
        <xdr:cNvCxnSpPr/>
      </xdr:nvCxnSpPr>
      <xdr:spPr>
        <a:xfrm>
          <a:off x="1944370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FDF1D048-9E96-48FA-B372-19D29BD2BDD4}"/>
            </a:ext>
          </a:extLst>
        </xdr:cNvPr>
        <xdr:cNvSpPr txBox="1"/>
      </xdr:nvSpPr>
      <xdr:spPr>
        <a:xfrm>
          <a:off x="19547840" y="10471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00" name="フローチャート: 判断 499">
          <a:extLst>
            <a:ext uri="{FF2B5EF4-FFF2-40B4-BE49-F238E27FC236}">
              <a16:creationId xmlns:a16="http://schemas.microsoft.com/office/drawing/2014/main" id="{AB61CB57-EC79-433A-A237-7B848F72E7D1}"/>
            </a:ext>
          </a:extLst>
        </xdr:cNvPr>
        <xdr:cNvSpPr/>
      </xdr:nvSpPr>
      <xdr:spPr>
        <a:xfrm>
          <a:off x="1945894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1" name="フローチャート: 判断 500">
          <a:extLst>
            <a:ext uri="{FF2B5EF4-FFF2-40B4-BE49-F238E27FC236}">
              <a16:creationId xmlns:a16="http://schemas.microsoft.com/office/drawing/2014/main" id="{DCDA7DC4-4D86-4A4D-9E8D-129017B7105A}"/>
            </a:ext>
          </a:extLst>
        </xdr:cNvPr>
        <xdr:cNvSpPr/>
      </xdr:nvSpPr>
      <xdr:spPr>
        <a:xfrm>
          <a:off x="18735040" y="10603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2" name="フローチャート: 判断 501">
          <a:extLst>
            <a:ext uri="{FF2B5EF4-FFF2-40B4-BE49-F238E27FC236}">
              <a16:creationId xmlns:a16="http://schemas.microsoft.com/office/drawing/2014/main" id="{A9C63AC2-B048-45A5-9708-90510C4FFF1F}"/>
            </a:ext>
          </a:extLst>
        </xdr:cNvPr>
        <xdr:cNvSpPr/>
      </xdr:nvSpPr>
      <xdr:spPr>
        <a:xfrm>
          <a:off x="1793748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3" name="フローチャート: 判断 502">
          <a:extLst>
            <a:ext uri="{FF2B5EF4-FFF2-40B4-BE49-F238E27FC236}">
              <a16:creationId xmlns:a16="http://schemas.microsoft.com/office/drawing/2014/main" id="{74F70895-6E1C-4247-B77A-34734E1A6EDC}"/>
            </a:ext>
          </a:extLst>
        </xdr:cNvPr>
        <xdr:cNvSpPr/>
      </xdr:nvSpPr>
      <xdr:spPr>
        <a:xfrm>
          <a:off x="171627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4" name="フローチャート: 判断 503">
          <a:extLst>
            <a:ext uri="{FF2B5EF4-FFF2-40B4-BE49-F238E27FC236}">
              <a16:creationId xmlns:a16="http://schemas.microsoft.com/office/drawing/2014/main" id="{C9294DC6-9B40-42BA-B449-BAA288108AEC}"/>
            </a:ext>
          </a:extLst>
        </xdr:cNvPr>
        <xdr:cNvSpPr/>
      </xdr:nvSpPr>
      <xdr:spPr>
        <a:xfrm>
          <a:off x="16388080" y="10623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B001FF9D-6B97-4829-B21B-954883E518C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D4297156-75E5-4F6F-9A8D-A810D910F9E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326AAF54-8634-4C52-930A-A51B14CA149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418CEA34-0CE3-451E-81DF-9DD05E5A883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4F1DBD91-B7AE-4EC2-A988-BAE039A078A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123916</xdr:rowOff>
    </xdr:from>
    <xdr:to>
      <xdr:col>116</xdr:col>
      <xdr:colOff>114300</xdr:colOff>
      <xdr:row>64</xdr:row>
      <xdr:rowOff>54066</xdr:rowOff>
    </xdr:to>
    <xdr:sp macro="" textlink="">
      <xdr:nvSpPr>
        <xdr:cNvPr id="510" name="楕円 509">
          <a:extLst>
            <a:ext uri="{FF2B5EF4-FFF2-40B4-BE49-F238E27FC236}">
              <a16:creationId xmlns:a16="http://schemas.microsoft.com/office/drawing/2014/main" id="{739D40E0-435A-48F0-826B-8EF3034117F9}"/>
            </a:ext>
          </a:extLst>
        </xdr:cNvPr>
        <xdr:cNvSpPr/>
      </xdr:nvSpPr>
      <xdr:spPr>
        <a:xfrm>
          <a:off x="19458940" y="10685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38843</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8FE92DE6-3D37-4C4B-81D3-287334EC4A46}"/>
            </a:ext>
          </a:extLst>
        </xdr:cNvPr>
        <xdr:cNvSpPr txBox="1"/>
      </xdr:nvSpPr>
      <xdr:spPr>
        <a:xfrm>
          <a:off x="19547840" y="1060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123916</xdr:rowOff>
    </xdr:from>
    <xdr:to>
      <xdr:col>112</xdr:col>
      <xdr:colOff>38100</xdr:colOff>
      <xdr:row>64</xdr:row>
      <xdr:rowOff>54066</xdr:rowOff>
    </xdr:to>
    <xdr:sp macro="" textlink="">
      <xdr:nvSpPr>
        <xdr:cNvPr id="512" name="楕円 511">
          <a:extLst>
            <a:ext uri="{FF2B5EF4-FFF2-40B4-BE49-F238E27FC236}">
              <a16:creationId xmlns:a16="http://schemas.microsoft.com/office/drawing/2014/main" id="{9A365C5D-FCC5-447C-B739-5D35A7887589}"/>
            </a:ext>
          </a:extLst>
        </xdr:cNvPr>
        <xdr:cNvSpPr/>
      </xdr:nvSpPr>
      <xdr:spPr>
        <a:xfrm>
          <a:off x="18735040" y="106852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3266</xdr:rowOff>
    </xdr:from>
    <xdr:to>
      <xdr:col>116</xdr:col>
      <xdr:colOff>63500</xdr:colOff>
      <xdr:row>64</xdr:row>
      <xdr:rowOff>3266</xdr:rowOff>
    </xdr:to>
    <xdr:cxnSp macro="">
      <xdr:nvCxnSpPr>
        <xdr:cNvPr id="513" name="直線コネクタ 512">
          <a:extLst>
            <a:ext uri="{FF2B5EF4-FFF2-40B4-BE49-F238E27FC236}">
              <a16:creationId xmlns:a16="http://schemas.microsoft.com/office/drawing/2014/main" id="{B9A504E2-08E7-4D23-8F6F-20E485793855}"/>
            </a:ext>
          </a:extLst>
        </xdr:cNvPr>
        <xdr:cNvCxnSpPr/>
      </xdr:nvCxnSpPr>
      <xdr:spPr>
        <a:xfrm>
          <a:off x="18778220" y="1073222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123916</xdr:rowOff>
    </xdr:from>
    <xdr:to>
      <xdr:col>107</xdr:col>
      <xdr:colOff>101600</xdr:colOff>
      <xdr:row>64</xdr:row>
      <xdr:rowOff>54066</xdr:rowOff>
    </xdr:to>
    <xdr:sp macro="" textlink="">
      <xdr:nvSpPr>
        <xdr:cNvPr id="514" name="楕円 513">
          <a:extLst>
            <a:ext uri="{FF2B5EF4-FFF2-40B4-BE49-F238E27FC236}">
              <a16:creationId xmlns:a16="http://schemas.microsoft.com/office/drawing/2014/main" id="{CF4A373D-59B2-4C7B-A0E7-BAC75872EE63}"/>
            </a:ext>
          </a:extLst>
        </xdr:cNvPr>
        <xdr:cNvSpPr/>
      </xdr:nvSpPr>
      <xdr:spPr>
        <a:xfrm>
          <a:off x="17937480" y="10685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3266</xdr:rowOff>
    </xdr:from>
    <xdr:to>
      <xdr:col>111</xdr:col>
      <xdr:colOff>177800</xdr:colOff>
      <xdr:row>64</xdr:row>
      <xdr:rowOff>3266</xdr:rowOff>
    </xdr:to>
    <xdr:cxnSp macro="">
      <xdr:nvCxnSpPr>
        <xdr:cNvPr id="515" name="直線コネクタ 514">
          <a:extLst>
            <a:ext uri="{FF2B5EF4-FFF2-40B4-BE49-F238E27FC236}">
              <a16:creationId xmlns:a16="http://schemas.microsoft.com/office/drawing/2014/main" id="{A3782DD5-B399-497C-8FA1-314AFAD7B991}"/>
            </a:ext>
          </a:extLst>
        </xdr:cNvPr>
        <xdr:cNvCxnSpPr/>
      </xdr:nvCxnSpPr>
      <xdr:spPr>
        <a:xfrm>
          <a:off x="17988280" y="1073222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123916</xdr:rowOff>
    </xdr:from>
    <xdr:to>
      <xdr:col>102</xdr:col>
      <xdr:colOff>165100</xdr:colOff>
      <xdr:row>64</xdr:row>
      <xdr:rowOff>54066</xdr:rowOff>
    </xdr:to>
    <xdr:sp macro="" textlink="">
      <xdr:nvSpPr>
        <xdr:cNvPr id="516" name="楕円 515">
          <a:extLst>
            <a:ext uri="{FF2B5EF4-FFF2-40B4-BE49-F238E27FC236}">
              <a16:creationId xmlns:a16="http://schemas.microsoft.com/office/drawing/2014/main" id="{7F10D8A9-6497-45AD-980A-FE3D0F79740B}"/>
            </a:ext>
          </a:extLst>
        </xdr:cNvPr>
        <xdr:cNvSpPr/>
      </xdr:nvSpPr>
      <xdr:spPr>
        <a:xfrm>
          <a:off x="17162780" y="10685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3266</xdr:rowOff>
    </xdr:from>
    <xdr:to>
      <xdr:col>107</xdr:col>
      <xdr:colOff>50800</xdr:colOff>
      <xdr:row>64</xdr:row>
      <xdr:rowOff>3266</xdr:rowOff>
    </xdr:to>
    <xdr:cxnSp macro="">
      <xdr:nvCxnSpPr>
        <xdr:cNvPr id="517" name="直線コネクタ 516">
          <a:extLst>
            <a:ext uri="{FF2B5EF4-FFF2-40B4-BE49-F238E27FC236}">
              <a16:creationId xmlns:a16="http://schemas.microsoft.com/office/drawing/2014/main" id="{ADA6EB75-47EE-416F-A87D-FEF3BC77DB70}"/>
            </a:ext>
          </a:extLst>
        </xdr:cNvPr>
        <xdr:cNvCxnSpPr/>
      </xdr:nvCxnSpPr>
      <xdr:spPr>
        <a:xfrm>
          <a:off x="17213580" y="1073222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123916</xdr:rowOff>
    </xdr:from>
    <xdr:to>
      <xdr:col>98</xdr:col>
      <xdr:colOff>38100</xdr:colOff>
      <xdr:row>64</xdr:row>
      <xdr:rowOff>54066</xdr:rowOff>
    </xdr:to>
    <xdr:sp macro="" textlink="">
      <xdr:nvSpPr>
        <xdr:cNvPr id="518" name="楕円 517">
          <a:extLst>
            <a:ext uri="{FF2B5EF4-FFF2-40B4-BE49-F238E27FC236}">
              <a16:creationId xmlns:a16="http://schemas.microsoft.com/office/drawing/2014/main" id="{2619B21D-C1F4-44D9-B1F5-675C120DDA2D}"/>
            </a:ext>
          </a:extLst>
        </xdr:cNvPr>
        <xdr:cNvSpPr/>
      </xdr:nvSpPr>
      <xdr:spPr>
        <a:xfrm>
          <a:off x="16388080" y="106852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3266</xdr:rowOff>
    </xdr:from>
    <xdr:to>
      <xdr:col>102</xdr:col>
      <xdr:colOff>114300</xdr:colOff>
      <xdr:row>64</xdr:row>
      <xdr:rowOff>3266</xdr:rowOff>
    </xdr:to>
    <xdr:cxnSp macro="">
      <xdr:nvCxnSpPr>
        <xdr:cNvPr id="519" name="直線コネクタ 518">
          <a:extLst>
            <a:ext uri="{FF2B5EF4-FFF2-40B4-BE49-F238E27FC236}">
              <a16:creationId xmlns:a16="http://schemas.microsoft.com/office/drawing/2014/main" id="{6E2C6470-5FD3-4ECD-978A-E8446E495DB2}"/>
            </a:ext>
          </a:extLst>
        </xdr:cNvPr>
        <xdr:cNvCxnSpPr/>
      </xdr:nvCxnSpPr>
      <xdr:spPr>
        <a:xfrm>
          <a:off x="16431260" y="1073222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520" name="n_1aveValue【保健センター・保健所】&#10;一人当たり面積">
          <a:extLst>
            <a:ext uri="{FF2B5EF4-FFF2-40B4-BE49-F238E27FC236}">
              <a16:creationId xmlns:a16="http://schemas.microsoft.com/office/drawing/2014/main" id="{1E145FD4-3BE4-4ADE-9AB6-6CE27E387339}"/>
            </a:ext>
          </a:extLst>
        </xdr:cNvPr>
        <xdr:cNvSpPr txBox="1"/>
      </xdr:nvSpPr>
      <xdr:spPr>
        <a:xfrm>
          <a:off x="18561127" y="1038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521" name="n_2aveValue【保健センター・保健所】&#10;一人当たり面積">
          <a:extLst>
            <a:ext uri="{FF2B5EF4-FFF2-40B4-BE49-F238E27FC236}">
              <a16:creationId xmlns:a16="http://schemas.microsoft.com/office/drawing/2014/main" id="{84976743-DF6B-42C4-9FD5-42A35627FD52}"/>
            </a:ext>
          </a:extLst>
        </xdr:cNvPr>
        <xdr:cNvSpPr txBox="1"/>
      </xdr:nvSpPr>
      <xdr:spPr>
        <a:xfrm>
          <a:off x="17776267" y="103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522" name="n_3aveValue【保健センター・保健所】&#10;一人当たり面積">
          <a:extLst>
            <a:ext uri="{FF2B5EF4-FFF2-40B4-BE49-F238E27FC236}">
              <a16:creationId xmlns:a16="http://schemas.microsoft.com/office/drawing/2014/main" id="{D28D965A-C39C-43CD-833B-93BE3E1778E8}"/>
            </a:ext>
          </a:extLst>
        </xdr:cNvPr>
        <xdr:cNvSpPr txBox="1"/>
      </xdr:nvSpPr>
      <xdr:spPr>
        <a:xfrm>
          <a:off x="17001567" y="103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523" name="n_4aveValue【保健センター・保健所】&#10;一人当たり面積">
          <a:extLst>
            <a:ext uri="{FF2B5EF4-FFF2-40B4-BE49-F238E27FC236}">
              <a16:creationId xmlns:a16="http://schemas.microsoft.com/office/drawing/2014/main" id="{A61EEC98-E7F5-484F-A2D2-77068D8F496B}"/>
            </a:ext>
          </a:extLst>
        </xdr:cNvPr>
        <xdr:cNvSpPr txBox="1"/>
      </xdr:nvSpPr>
      <xdr:spPr>
        <a:xfrm>
          <a:off x="1622686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45193</xdr:rowOff>
    </xdr:from>
    <xdr:ext cx="469744" cy="259045"/>
    <xdr:sp macro="" textlink="">
      <xdr:nvSpPr>
        <xdr:cNvPr id="524" name="n_1mainValue【保健センター・保健所】&#10;一人当たり面積">
          <a:extLst>
            <a:ext uri="{FF2B5EF4-FFF2-40B4-BE49-F238E27FC236}">
              <a16:creationId xmlns:a16="http://schemas.microsoft.com/office/drawing/2014/main" id="{D009FD3F-E177-4942-BB1A-2875D0C5590C}"/>
            </a:ext>
          </a:extLst>
        </xdr:cNvPr>
        <xdr:cNvSpPr txBox="1"/>
      </xdr:nvSpPr>
      <xdr:spPr>
        <a:xfrm>
          <a:off x="18561127" y="1077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45193</xdr:rowOff>
    </xdr:from>
    <xdr:ext cx="469744" cy="259045"/>
    <xdr:sp macro="" textlink="">
      <xdr:nvSpPr>
        <xdr:cNvPr id="525" name="n_2mainValue【保健センター・保健所】&#10;一人当たり面積">
          <a:extLst>
            <a:ext uri="{FF2B5EF4-FFF2-40B4-BE49-F238E27FC236}">
              <a16:creationId xmlns:a16="http://schemas.microsoft.com/office/drawing/2014/main" id="{06F76EB8-FDE2-447E-A8FF-C6CB96F08862}"/>
            </a:ext>
          </a:extLst>
        </xdr:cNvPr>
        <xdr:cNvSpPr txBox="1"/>
      </xdr:nvSpPr>
      <xdr:spPr>
        <a:xfrm>
          <a:off x="17776267" y="1077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45193</xdr:rowOff>
    </xdr:from>
    <xdr:ext cx="469744" cy="259045"/>
    <xdr:sp macro="" textlink="">
      <xdr:nvSpPr>
        <xdr:cNvPr id="526" name="n_3mainValue【保健センター・保健所】&#10;一人当たり面積">
          <a:extLst>
            <a:ext uri="{FF2B5EF4-FFF2-40B4-BE49-F238E27FC236}">
              <a16:creationId xmlns:a16="http://schemas.microsoft.com/office/drawing/2014/main" id="{AAF10004-C7C4-4DCD-896E-1E216F88C169}"/>
            </a:ext>
          </a:extLst>
        </xdr:cNvPr>
        <xdr:cNvSpPr txBox="1"/>
      </xdr:nvSpPr>
      <xdr:spPr>
        <a:xfrm>
          <a:off x="17001567" y="1077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45193</xdr:rowOff>
    </xdr:from>
    <xdr:ext cx="469744" cy="259045"/>
    <xdr:sp macro="" textlink="">
      <xdr:nvSpPr>
        <xdr:cNvPr id="527" name="n_4mainValue【保健センター・保健所】&#10;一人当たり面積">
          <a:extLst>
            <a:ext uri="{FF2B5EF4-FFF2-40B4-BE49-F238E27FC236}">
              <a16:creationId xmlns:a16="http://schemas.microsoft.com/office/drawing/2014/main" id="{E73932B6-033A-4E70-91F1-DA031E35BE05}"/>
            </a:ext>
          </a:extLst>
        </xdr:cNvPr>
        <xdr:cNvSpPr txBox="1"/>
      </xdr:nvSpPr>
      <xdr:spPr>
        <a:xfrm>
          <a:off x="16226867" y="1077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06DEE90A-2CC2-48EB-9C8D-A05BA8968BA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86D881E1-BE17-4431-A808-1D0A8033461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B7A8F4B2-8549-40B2-9345-EBB91F09D30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7D334F64-245F-4F4C-AE51-62FDEC65BBE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55F38AC9-68D6-4037-B7D6-2F32798D850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53C7057F-DE0E-4FFE-B9DD-5666DECEE3A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67FF2018-8F72-454B-8333-ACAE4255CF3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91B3F084-1A80-4BD6-88B9-0350A51AB9E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7B5E95B1-5FCD-48E5-AAAA-1B622CC91A6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5BB07093-268D-43D0-8E20-EC35E706CAA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E2211095-8DE8-46F2-A25D-BC43E269338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B7A07197-A07E-4290-BEEE-607A9AA08F0A}"/>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BF675F32-EDC4-48D3-A095-0D3BEB5B5581}"/>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61AC22CD-0AB8-4DAE-9DEF-AF18308E5D7B}"/>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E64818FD-4FB2-42B6-A99F-158D38B4F4F4}"/>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8001080B-AC72-4C21-9D50-73877D40466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E80B78C2-79C0-450A-86E0-C4992A381824}"/>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A43E586F-2844-4560-977F-E3D421C8924B}"/>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9BD8890A-6FDD-465B-A528-4AF30271F3EC}"/>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FBC20E3C-366D-487F-9994-DC289845D911}"/>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6A37F838-6FF8-47CA-97B7-FB7C71319999}"/>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A513B64D-AA36-4026-AFA4-DD7673CB3299}"/>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58E03669-7154-4516-B98E-08E9299E3F43}"/>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14486908-EE35-42E4-B35C-20EF255C9FB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BAEB48C5-7F5C-47A9-80EA-2CCA1B7C896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DE714F34-A9B1-4392-92BA-0D7A19219544}"/>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1EA5BE48-3A0C-49ED-9864-6C7BBEEE0CA0}"/>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6E05DEA7-793A-47B7-B5DD-D23F3ED4CCC4}"/>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0CBBB169-CB0E-4591-954B-D8AEB49FA868}"/>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7" name="直線コネクタ 556">
          <a:extLst>
            <a:ext uri="{FF2B5EF4-FFF2-40B4-BE49-F238E27FC236}">
              <a16:creationId xmlns:a16="http://schemas.microsoft.com/office/drawing/2014/main" id="{B3D27B9D-B5D5-4D67-8599-CC62FAAC014C}"/>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53AC217D-CB71-40AD-AA97-2B6F3A5DFA2A}"/>
            </a:ext>
          </a:extLst>
        </xdr:cNvPr>
        <xdr:cNvSpPr txBox="1"/>
      </xdr:nvSpPr>
      <xdr:spPr>
        <a:xfrm>
          <a:off x="14414500" y="13776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9" name="フローチャート: 判断 558">
          <a:extLst>
            <a:ext uri="{FF2B5EF4-FFF2-40B4-BE49-F238E27FC236}">
              <a16:creationId xmlns:a16="http://schemas.microsoft.com/office/drawing/2014/main" id="{FAC4EDA5-901C-4893-9579-D21F433E81E5}"/>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60" name="フローチャート: 判断 559">
          <a:extLst>
            <a:ext uri="{FF2B5EF4-FFF2-40B4-BE49-F238E27FC236}">
              <a16:creationId xmlns:a16="http://schemas.microsoft.com/office/drawing/2014/main" id="{10C7F251-DA32-4F5A-9E51-8FEDFC2A5A14}"/>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1" name="フローチャート: 判断 560">
          <a:extLst>
            <a:ext uri="{FF2B5EF4-FFF2-40B4-BE49-F238E27FC236}">
              <a16:creationId xmlns:a16="http://schemas.microsoft.com/office/drawing/2014/main" id="{64FC67F7-F59F-48FA-8F90-342A8EDE5BB9}"/>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2" name="フローチャート: 判断 561">
          <a:extLst>
            <a:ext uri="{FF2B5EF4-FFF2-40B4-BE49-F238E27FC236}">
              <a16:creationId xmlns:a16="http://schemas.microsoft.com/office/drawing/2014/main" id="{DFED0C12-3C47-41B8-A1AD-29510F76045D}"/>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3" name="フローチャート: 判断 562">
          <a:extLst>
            <a:ext uri="{FF2B5EF4-FFF2-40B4-BE49-F238E27FC236}">
              <a16:creationId xmlns:a16="http://schemas.microsoft.com/office/drawing/2014/main" id="{3778AB6C-30F8-4BB4-BA78-C614652E9FAA}"/>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EC13EC4D-73AE-432B-B9FB-BC09B97A509C}"/>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2B84A6E4-D24E-4EFF-81DF-BCB01F1E942E}"/>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7B90A4A6-A51D-47E4-83FC-2EA74C955CF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8240FDFB-2410-46D5-A929-FBAA6A62F8E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23718E13-A7EC-4776-B0DB-D77C09ACF12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57513</xdr:rowOff>
    </xdr:from>
    <xdr:to>
      <xdr:col>85</xdr:col>
      <xdr:colOff>177800</xdr:colOff>
      <xdr:row>84</xdr:row>
      <xdr:rowOff>159113</xdr:rowOff>
    </xdr:to>
    <xdr:sp macro="" textlink="">
      <xdr:nvSpPr>
        <xdr:cNvPr id="569" name="楕円 568">
          <a:extLst>
            <a:ext uri="{FF2B5EF4-FFF2-40B4-BE49-F238E27FC236}">
              <a16:creationId xmlns:a16="http://schemas.microsoft.com/office/drawing/2014/main" id="{20AB7D20-0776-41E4-B0FB-3C29315E7771}"/>
            </a:ext>
          </a:extLst>
        </xdr:cNvPr>
        <xdr:cNvSpPr/>
      </xdr:nvSpPr>
      <xdr:spPr>
        <a:xfrm>
          <a:off x="14325600" y="1413927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35940</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04C366D4-9264-4873-ADD6-16705FD7515A}"/>
            </a:ext>
          </a:extLst>
        </xdr:cNvPr>
        <xdr:cNvSpPr txBox="1"/>
      </xdr:nvSpPr>
      <xdr:spPr>
        <a:xfrm>
          <a:off x="14414500" y="1411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18324</xdr:rowOff>
    </xdr:from>
    <xdr:to>
      <xdr:col>81</xdr:col>
      <xdr:colOff>101600</xdr:colOff>
      <xdr:row>84</xdr:row>
      <xdr:rowOff>119924</xdr:rowOff>
    </xdr:to>
    <xdr:sp macro="" textlink="">
      <xdr:nvSpPr>
        <xdr:cNvPr id="571" name="楕円 570">
          <a:extLst>
            <a:ext uri="{FF2B5EF4-FFF2-40B4-BE49-F238E27FC236}">
              <a16:creationId xmlns:a16="http://schemas.microsoft.com/office/drawing/2014/main" id="{B21D1BA1-7EE6-4CD9-90E8-1B62FB77B7E3}"/>
            </a:ext>
          </a:extLst>
        </xdr:cNvPr>
        <xdr:cNvSpPr/>
      </xdr:nvSpPr>
      <xdr:spPr>
        <a:xfrm>
          <a:off x="13578840" y="1410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69124</xdr:rowOff>
    </xdr:from>
    <xdr:to>
      <xdr:col>85</xdr:col>
      <xdr:colOff>127000</xdr:colOff>
      <xdr:row>84</xdr:row>
      <xdr:rowOff>108313</xdr:rowOff>
    </xdr:to>
    <xdr:cxnSp macro="">
      <xdr:nvCxnSpPr>
        <xdr:cNvPr id="572" name="直線コネクタ 571">
          <a:extLst>
            <a:ext uri="{FF2B5EF4-FFF2-40B4-BE49-F238E27FC236}">
              <a16:creationId xmlns:a16="http://schemas.microsoft.com/office/drawing/2014/main" id="{E02895CE-F7C3-4806-8349-9CB65B35CDCA}"/>
            </a:ext>
          </a:extLst>
        </xdr:cNvPr>
        <xdr:cNvCxnSpPr/>
      </xdr:nvCxnSpPr>
      <xdr:spPr>
        <a:xfrm>
          <a:off x="13629640" y="14150884"/>
          <a:ext cx="74676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148952</xdr:rowOff>
    </xdr:from>
    <xdr:to>
      <xdr:col>76</xdr:col>
      <xdr:colOff>165100</xdr:colOff>
      <xdr:row>84</xdr:row>
      <xdr:rowOff>79102</xdr:rowOff>
    </xdr:to>
    <xdr:sp macro="" textlink="">
      <xdr:nvSpPr>
        <xdr:cNvPr id="573" name="楕円 572">
          <a:extLst>
            <a:ext uri="{FF2B5EF4-FFF2-40B4-BE49-F238E27FC236}">
              <a16:creationId xmlns:a16="http://schemas.microsoft.com/office/drawing/2014/main" id="{9596907D-8A0B-4A47-87D6-756956B643BA}"/>
            </a:ext>
          </a:extLst>
        </xdr:cNvPr>
        <xdr:cNvSpPr/>
      </xdr:nvSpPr>
      <xdr:spPr>
        <a:xfrm>
          <a:off x="12804140" y="140630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28302</xdr:rowOff>
    </xdr:from>
    <xdr:to>
      <xdr:col>81</xdr:col>
      <xdr:colOff>50800</xdr:colOff>
      <xdr:row>84</xdr:row>
      <xdr:rowOff>69124</xdr:rowOff>
    </xdr:to>
    <xdr:cxnSp macro="">
      <xdr:nvCxnSpPr>
        <xdr:cNvPr id="574" name="直線コネクタ 573">
          <a:extLst>
            <a:ext uri="{FF2B5EF4-FFF2-40B4-BE49-F238E27FC236}">
              <a16:creationId xmlns:a16="http://schemas.microsoft.com/office/drawing/2014/main" id="{97127D83-2BA6-4ACE-AEDB-7EF151EC1FE4}"/>
            </a:ext>
          </a:extLst>
        </xdr:cNvPr>
        <xdr:cNvCxnSpPr/>
      </xdr:nvCxnSpPr>
      <xdr:spPr>
        <a:xfrm>
          <a:off x="12854940" y="14110062"/>
          <a:ext cx="7747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108131</xdr:rowOff>
    </xdr:from>
    <xdr:to>
      <xdr:col>72</xdr:col>
      <xdr:colOff>38100</xdr:colOff>
      <xdr:row>84</xdr:row>
      <xdr:rowOff>38281</xdr:rowOff>
    </xdr:to>
    <xdr:sp macro="" textlink="">
      <xdr:nvSpPr>
        <xdr:cNvPr id="575" name="楕円 574">
          <a:extLst>
            <a:ext uri="{FF2B5EF4-FFF2-40B4-BE49-F238E27FC236}">
              <a16:creationId xmlns:a16="http://schemas.microsoft.com/office/drawing/2014/main" id="{338A25BE-84AD-4A47-80BB-93BB6704B640}"/>
            </a:ext>
          </a:extLst>
        </xdr:cNvPr>
        <xdr:cNvSpPr/>
      </xdr:nvSpPr>
      <xdr:spPr>
        <a:xfrm>
          <a:off x="12029440" y="140222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158931</xdr:rowOff>
    </xdr:from>
    <xdr:to>
      <xdr:col>76</xdr:col>
      <xdr:colOff>114300</xdr:colOff>
      <xdr:row>84</xdr:row>
      <xdr:rowOff>28302</xdr:rowOff>
    </xdr:to>
    <xdr:cxnSp macro="">
      <xdr:nvCxnSpPr>
        <xdr:cNvPr id="576" name="直線コネクタ 575">
          <a:extLst>
            <a:ext uri="{FF2B5EF4-FFF2-40B4-BE49-F238E27FC236}">
              <a16:creationId xmlns:a16="http://schemas.microsoft.com/office/drawing/2014/main" id="{4C9DA85E-B487-4B29-80CE-D5BB378BF8EF}"/>
            </a:ext>
          </a:extLst>
        </xdr:cNvPr>
        <xdr:cNvCxnSpPr/>
      </xdr:nvCxnSpPr>
      <xdr:spPr>
        <a:xfrm>
          <a:off x="12072620" y="14073051"/>
          <a:ext cx="78232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67311</xdr:rowOff>
    </xdr:from>
    <xdr:to>
      <xdr:col>67</xdr:col>
      <xdr:colOff>101600</xdr:colOff>
      <xdr:row>83</xdr:row>
      <xdr:rowOff>168911</xdr:rowOff>
    </xdr:to>
    <xdr:sp macro="" textlink="">
      <xdr:nvSpPr>
        <xdr:cNvPr id="577" name="楕円 576">
          <a:extLst>
            <a:ext uri="{FF2B5EF4-FFF2-40B4-BE49-F238E27FC236}">
              <a16:creationId xmlns:a16="http://schemas.microsoft.com/office/drawing/2014/main" id="{30CF3132-40F8-461B-A473-E55F4E32CDB0}"/>
            </a:ext>
          </a:extLst>
        </xdr:cNvPr>
        <xdr:cNvSpPr/>
      </xdr:nvSpPr>
      <xdr:spPr>
        <a:xfrm>
          <a:off x="11231880" y="1398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118111</xdr:rowOff>
    </xdr:from>
    <xdr:to>
      <xdr:col>71</xdr:col>
      <xdr:colOff>177800</xdr:colOff>
      <xdr:row>83</xdr:row>
      <xdr:rowOff>158931</xdr:rowOff>
    </xdr:to>
    <xdr:cxnSp macro="">
      <xdr:nvCxnSpPr>
        <xdr:cNvPr id="578" name="直線コネクタ 577">
          <a:extLst>
            <a:ext uri="{FF2B5EF4-FFF2-40B4-BE49-F238E27FC236}">
              <a16:creationId xmlns:a16="http://schemas.microsoft.com/office/drawing/2014/main" id="{D11CF85F-7DFD-403B-82C3-B426D8E8768A}"/>
            </a:ext>
          </a:extLst>
        </xdr:cNvPr>
        <xdr:cNvCxnSpPr/>
      </xdr:nvCxnSpPr>
      <xdr:spPr>
        <a:xfrm>
          <a:off x="11282680" y="14032231"/>
          <a:ext cx="78994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9" name="n_1aveValue【消防施設】&#10;有形固定資産減価償却率">
          <a:extLst>
            <a:ext uri="{FF2B5EF4-FFF2-40B4-BE49-F238E27FC236}">
              <a16:creationId xmlns:a16="http://schemas.microsoft.com/office/drawing/2014/main" id="{5FDC6D5A-9F71-4D5D-8C90-2B390CFB3C87}"/>
            </a:ext>
          </a:extLst>
        </xdr:cNvPr>
        <xdr:cNvSpPr txBox="1"/>
      </xdr:nvSpPr>
      <xdr:spPr>
        <a:xfrm>
          <a:off x="134372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80" name="n_2aveValue【消防施設】&#10;有形固定資産減価償却率">
          <a:extLst>
            <a:ext uri="{FF2B5EF4-FFF2-40B4-BE49-F238E27FC236}">
              <a16:creationId xmlns:a16="http://schemas.microsoft.com/office/drawing/2014/main" id="{DE63B1B4-4739-41DB-B5CD-D182BF440016}"/>
            </a:ext>
          </a:extLst>
        </xdr:cNvPr>
        <xdr:cNvSpPr txBox="1"/>
      </xdr:nvSpPr>
      <xdr:spPr>
        <a:xfrm>
          <a:off x="126752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1" name="n_3aveValue【消防施設】&#10;有形固定資産減価償却率">
          <a:extLst>
            <a:ext uri="{FF2B5EF4-FFF2-40B4-BE49-F238E27FC236}">
              <a16:creationId xmlns:a16="http://schemas.microsoft.com/office/drawing/2014/main" id="{C6BC7BE1-4178-490A-BB4C-B92F4557B639}"/>
            </a:ext>
          </a:extLst>
        </xdr:cNvPr>
        <xdr:cNvSpPr txBox="1"/>
      </xdr:nvSpPr>
      <xdr:spPr>
        <a:xfrm>
          <a:off x="1190054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2" name="n_4aveValue【消防施設】&#10;有形固定資産減価償却率">
          <a:extLst>
            <a:ext uri="{FF2B5EF4-FFF2-40B4-BE49-F238E27FC236}">
              <a16:creationId xmlns:a16="http://schemas.microsoft.com/office/drawing/2014/main" id="{0799CF0D-8FE0-48D3-9D8A-163DECB2BA90}"/>
            </a:ext>
          </a:extLst>
        </xdr:cNvPr>
        <xdr:cNvSpPr txBox="1"/>
      </xdr:nvSpPr>
      <xdr:spPr>
        <a:xfrm>
          <a:off x="1110298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111051</xdr:rowOff>
    </xdr:from>
    <xdr:ext cx="405111" cy="259045"/>
    <xdr:sp macro="" textlink="">
      <xdr:nvSpPr>
        <xdr:cNvPr id="583" name="n_1mainValue【消防施設】&#10;有形固定資産減価償却率">
          <a:extLst>
            <a:ext uri="{FF2B5EF4-FFF2-40B4-BE49-F238E27FC236}">
              <a16:creationId xmlns:a16="http://schemas.microsoft.com/office/drawing/2014/main" id="{A114C871-A9F4-4481-A9DD-41F45696F28D}"/>
            </a:ext>
          </a:extLst>
        </xdr:cNvPr>
        <xdr:cNvSpPr txBox="1"/>
      </xdr:nvSpPr>
      <xdr:spPr>
        <a:xfrm>
          <a:off x="13437244" y="1419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70229</xdr:rowOff>
    </xdr:from>
    <xdr:ext cx="405111" cy="259045"/>
    <xdr:sp macro="" textlink="">
      <xdr:nvSpPr>
        <xdr:cNvPr id="584" name="n_2mainValue【消防施設】&#10;有形固定資産減価償却率">
          <a:extLst>
            <a:ext uri="{FF2B5EF4-FFF2-40B4-BE49-F238E27FC236}">
              <a16:creationId xmlns:a16="http://schemas.microsoft.com/office/drawing/2014/main" id="{8240D09D-F16C-44A8-AF9F-D86E32601124}"/>
            </a:ext>
          </a:extLst>
        </xdr:cNvPr>
        <xdr:cNvSpPr txBox="1"/>
      </xdr:nvSpPr>
      <xdr:spPr>
        <a:xfrm>
          <a:off x="12675244" y="14151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29408</xdr:rowOff>
    </xdr:from>
    <xdr:ext cx="405111" cy="259045"/>
    <xdr:sp macro="" textlink="">
      <xdr:nvSpPr>
        <xdr:cNvPr id="585" name="n_3mainValue【消防施設】&#10;有形固定資産減価償却率">
          <a:extLst>
            <a:ext uri="{FF2B5EF4-FFF2-40B4-BE49-F238E27FC236}">
              <a16:creationId xmlns:a16="http://schemas.microsoft.com/office/drawing/2014/main" id="{C6371DF7-18C5-4698-9C4C-BCC45EFCCF32}"/>
            </a:ext>
          </a:extLst>
        </xdr:cNvPr>
        <xdr:cNvSpPr txBox="1"/>
      </xdr:nvSpPr>
      <xdr:spPr>
        <a:xfrm>
          <a:off x="11900544" y="1411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160038</xdr:rowOff>
    </xdr:from>
    <xdr:ext cx="405111" cy="259045"/>
    <xdr:sp macro="" textlink="">
      <xdr:nvSpPr>
        <xdr:cNvPr id="586" name="n_4mainValue【消防施設】&#10;有形固定資産減価償却率">
          <a:extLst>
            <a:ext uri="{FF2B5EF4-FFF2-40B4-BE49-F238E27FC236}">
              <a16:creationId xmlns:a16="http://schemas.microsoft.com/office/drawing/2014/main" id="{DD158C19-F15F-4E27-95A7-5185AAEE5EF8}"/>
            </a:ext>
          </a:extLst>
        </xdr:cNvPr>
        <xdr:cNvSpPr txBox="1"/>
      </xdr:nvSpPr>
      <xdr:spPr>
        <a:xfrm>
          <a:off x="11102984" y="1407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5BEAAADA-3065-4C66-AF5C-F8D4C71269F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F9EBD122-0A7A-42C9-8EF4-A8AF67A45B5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215A5263-E807-489D-9B69-A423503AFD0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503D68BF-041A-43B0-8755-033680EEA7F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EE6EA11B-0269-4FDA-A844-46DD35756E8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368E1E5D-8200-4FBA-833B-E1CFA77A4F2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9F60878B-CE28-4DE3-81CA-85A8C1B0BD46}"/>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5F1EAE66-FD39-4771-A3F4-F409E5F310E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355AB3C5-25CF-4EC8-B82F-D8A1391E4F4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408DB9C2-E961-4704-AFCF-9A086F02BFC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7" name="直線コネクタ 596">
          <a:extLst>
            <a:ext uri="{FF2B5EF4-FFF2-40B4-BE49-F238E27FC236}">
              <a16:creationId xmlns:a16="http://schemas.microsoft.com/office/drawing/2014/main" id="{04AEC3EF-8173-47B8-82CC-77D55C63CDDB}"/>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8" name="テキスト ボックス 597">
          <a:extLst>
            <a:ext uri="{FF2B5EF4-FFF2-40B4-BE49-F238E27FC236}">
              <a16:creationId xmlns:a16="http://schemas.microsoft.com/office/drawing/2014/main" id="{3694A69E-F9B5-45FA-88BE-F1151A7FB37A}"/>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9" name="直線コネクタ 598">
          <a:extLst>
            <a:ext uri="{FF2B5EF4-FFF2-40B4-BE49-F238E27FC236}">
              <a16:creationId xmlns:a16="http://schemas.microsoft.com/office/drawing/2014/main" id="{EB348604-C195-4482-8C98-F6BED507FDCE}"/>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0" name="テキスト ボックス 599">
          <a:extLst>
            <a:ext uri="{FF2B5EF4-FFF2-40B4-BE49-F238E27FC236}">
              <a16:creationId xmlns:a16="http://schemas.microsoft.com/office/drawing/2014/main" id="{9BB664F3-9213-44AF-A094-3DBAADD58DAF}"/>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1" name="直線コネクタ 600">
          <a:extLst>
            <a:ext uri="{FF2B5EF4-FFF2-40B4-BE49-F238E27FC236}">
              <a16:creationId xmlns:a16="http://schemas.microsoft.com/office/drawing/2014/main" id="{1893F97D-BA1F-4CF0-807E-E5BA455E165D}"/>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2" name="テキスト ボックス 601">
          <a:extLst>
            <a:ext uri="{FF2B5EF4-FFF2-40B4-BE49-F238E27FC236}">
              <a16:creationId xmlns:a16="http://schemas.microsoft.com/office/drawing/2014/main" id="{267CEC24-4BAA-4C96-A78F-01873959E339}"/>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3" name="直線コネクタ 602">
          <a:extLst>
            <a:ext uri="{FF2B5EF4-FFF2-40B4-BE49-F238E27FC236}">
              <a16:creationId xmlns:a16="http://schemas.microsoft.com/office/drawing/2014/main" id="{E7B8C826-E4D1-45BB-AEBF-25BC597E44EF}"/>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4" name="テキスト ボックス 603">
          <a:extLst>
            <a:ext uri="{FF2B5EF4-FFF2-40B4-BE49-F238E27FC236}">
              <a16:creationId xmlns:a16="http://schemas.microsoft.com/office/drawing/2014/main" id="{7A4C2BDB-C5B8-4F25-A733-5077066B1CB6}"/>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E6511DB6-CE87-42BE-82A8-BFAEDB7B3621}"/>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CFD6BD89-6730-4E08-9461-BB702049066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6E9BBD04-F3AF-43AE-B8C2-15E572CE384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8" name="直線コネクタ 607">
          <a:extLst>
            <a:ext uri="{FF2B5EF4-FFF2-40B4-BE49-F238E27FC236}">
              <a16:creationId xmlns:a16="http://schemas.microsoft.com/office/drawing/2014/main" id="{AE7368AF-C092-4AB7-BDFE-16098A097DE6}"/>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9" name="【消防施設】&#10;一人当たり面積最小値テキスト">
          <a:extLst>
            <a:ext uri="{FF2B5EF4-FFF2-40B4-BE49-F238E27FC236}">
              <a16:creationId xmlns:a16="http://schemas.microsoft.com/office/drawing/2014/main" id="{1CB00F3B-C0F4-40A1-86A1-DAA98C87F764}"/>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10" name="直線コネクタ 609">
          <a:extLst>
            <a:ext uri="{FF2B5EF4-FFF2-40B4-BE49-F238E27FC236}">
              <a16:creationId xmlns:a16="http://schemas.microsoft.com/office/drawing/2014/main" id="{E71BA8B6-CDB1-4F28-80BD-5EBB1741EE6F}"/>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1" name="【消防施設】&#10;一人当たり面積最大値テキスト">
          <a:extLst>
            <a:ext uri="{FF2B5EF4-FFF2-40B4-BE49-F238E27FC236}">
              <a16:creationId xmlns:a16="http://schemas.microsoft.com/office/drawing/2014/main" id="{C9210BAB-2B54-489D-BAD0-38F49CF0A257}"/>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2" name="直線コネクタ 611">
          <a:extLst>
            <a:ext uri="{FF2B5EF4-FFF2-40B4-BE49-F238E27FC236}">
              <a16:creationId xmlns:a16="http://schemas.microsoft.com/office/drawing/2014/main" id="{704BC840-AF1D-4D97-821A-9F5F378D96F2}"/>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613" name="【消防施設】&#10;一人当たり面積平均値テキスト">
          <a:extLst>
            <a:ext uri="{FF2B5EF4-FFF2-40B4-BE49-F238E27FC236}">
              <a16:creationId xmlns:a16="http://schemas.microsoft.com/office/drawing/2014/main" id="{1D05828F-34B9-424B-ABE8-B23BC44C8EAD}"/>
            </a:ext>
          </a:extLst>
        </xdr:cNvPr>
        <xdr:cNvSpPr txBox="1"/>
      </xdr:nvSpPr>
      <xdr:spPr>
        <a:xfrm>
          <a:off x="19547840" y="13933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4" name="フローチャート: 判断 613">
          <a:extLst>
            <a:ext uri="{FF2B5EF4-FFF2-40B4-BE49-F238E27FC236}">
              <a16:creationId xmlns:a16="http://schemas.microsoft.com/office/drawing/2014/main" id="{CA298C74-9BED-4C32-8771-31B24AE68812}"/>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5" name="フローチャート: 判断 614">
          <a:extLst>
            <a:ext uri="{FF2B5EF4-FFF2-40B4-BE49-F238E27FC236}">
              <a16:creationId xmlns:a16="http://schemas.microsoft.com/office/drawing/2014/main" id="{99DEBF58-E023-4CA7-8507-A1E9141DC139}"/>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6" name="フローチャート: 判断 615">
          <a:extLst>
            <a:ext uri="{FF2B5EF4-FFF2-40B4-BE49-F238E27FC236}">
              <a16:creationId xmlns:a16="http://schemas.microsoft.com/office/drawing/2014/main" id="{8A258C22-D696-4784-9FA8-A8E818BEA030}"/>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7" name="フローチャート: 判断 616">
          <a:extLst>
            <a:ext uri="{FF2B5EF4-FFF2-40B4-BE49-F238E27FC236}">
              <a16:creationId xmlns:a16="http://schemas.microsoft.com/office/drawing/2014/main" id="{1AC71472-9F53-46B4-BFD6-ACB913D7C7D2}"/>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8" name="フローチャート: 判断 617">
          <a:extLst>
            <a:ext uri="{FF2B5EF4-FFF2-40B4-BE49-F238E27FC236}">
              <a16:creationId xmlns:a16="http://schemas.microsoft.com/office/drawing/2014/main" id="{6B9A90E2-855B-4E97-80A7-D674440B14B7}"/>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7272D753-8AC2-4237-BE28-2B1D773797E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854003F6-22ED-401F-AF27-F5F71BE8A60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C247E72E-5204-4EF0-A996-E7C41DA899D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9A2233F4-322C-4513-9581-3FF6CA6B9C7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796E3BE8-542C-44BA-8A12-58A7697A8B4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110744</xdr:rowOff>
    </xdr:from>
    <xdr:to>
      <xdr:col>116</xdr:col>
      <xdr:colOff>114300</xdr:colOff>
      <xdr:row>85</xdr:row>
      <xdr:rowOff>40894</xdr:rowOff>
    </xdr:to>
    <xdr:sp macro="" textlink="">
      <xdr:nvSpPr>
        <xdr:cNvPr id="624" name="楕円 623">
          <a:extLst>
            <a:ext uri="{FF2B5EF4-FFF2-40B4-BE49-F238E27FC236}">
              <a16:creationId xmlns:a16="http://schemas.microsoft.com/office/drawing/2014/main" id="{2147B10A-5A01-4F94-8929-2F9961FBA272}"/>
            </a:ext>
          </a:extLst>
        </xdr:cNvPr>
        <xdr:cNvSpPr/>
      </xdr:nvSpPr>
      <xdr:spPr>
        <a:xfrm>
          <a:off x="19458940" y="14192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89171</xdr:rowOff>
    </xdr:from>
    <xdr:ext cx="469744" cy="259045"/>
    <xdr:sp macro="" textlink="">
      <xdr:nvSpPr>
        <xdr:cNvPr id="625" name="【消防施設】&#10;一人当たり面積該当値テキスト">
          <a:extLst>
            <a:ext uri="{FF2B5EF4-FFF2-40B4-BE49-F238E27FC236}">
              <a16:creationId xmlns:a16="http://schemas.microsoft.com/office/drawing/2014/main" id="{E8DF8BAF-57E5-4D36-A1F7-1759ED8B3D2A}"/>
            </a:ext>
          </a:extLst>
        </xdr:cNvPr>
        <xdr:cNvSpPr txBox="1"/>
      </xdr:nvSpPr>
      <xdr:spPr>
        <a:xfrm>
          <a:off x="19547840" y="1417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110744</xdr:rowOff>
    </xdr:from>
    <xdr:to>
      <xdr:col>112</xdr:col>
      <xdr:colOff>38100</xdr:colOff>
      <xdr:row>85</xdr:row>
      <xdr:rowOff>40894</xdr:rowOff>
    </xdr:to>
    <xdr:sp macro="" textlink="">
      <xdr:nvSpPr>
        <xdr:cNvPr id="626" name="楕円 625">
          <a:extLst>
            <a:ext uri="{FF2B5EF4-FFF2-40B4-BE49-F238E27FC236}">
              <a16:creationId xmlns:a16="http://schemas.microsoft.com/office/drawing/2014/main" id="{62388289-9D1D-4C12-94D0-BBEA8988B92D}"/>
            </a:ext>
          </a:extLst>
        </xdr:cNvPr>
        <xdr:cNvSpPr/>
      </xdr:nvSpPr>
      <xdr:spPr>
        <a:xfrm>
          <a:off x="18735040" y="141925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161544</xdr:rowOff>
    </xdr:from>
    <xdr:to>
      <xdr:col>116</xdr:col>
      <xdr:colOff>63500</xdr:colOff>
      <xdr:row>84</xdr:row>
      <xdr:rowOff>161544</xdr:rowOff>
    </xdr:to>
    <xdr:cxnSp macro="">
      <xdr:nvCxnSpPr>
        <xdr:cNvPr id="627" name="直線コネクタ 626">
          <a:extLst>
            <a:ext uri="{FF2B5EF4-FFF2-40B4-BE49-F238E27FC236}">
              <a16:creationId xmlns:a16="http://schemas.microsoft.com/office/drawing/2014/main" id="{76727C4D-B3DC-4623-8000-4B9814EC94B1}"/>
            </a:ext>
          </a:extLst>
        </xdr:cNvPr>
        <xdr:cNvCxnSpPr/>
      </xdr:nvCxnSpPr>
      <xdr:spPr>
        <a:xfrm>
          <a:off x="18778220" y="14243304"/>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110744</xdr:rowOff>
    </xdr:from>
    <xdr:to>
      <xdr:col>107</xdr:col>
      <xdr:colOff>101600</xdr:colOff>
      <xdr:row>85</xdr:row>
      <xdr:rowOff>40894</xdr:rowOff>
    </xdr:to>
    <xdr:sp macro="" textlink="">
      <xdr:nvSpPr>
        <xdr:cNvPr id="628" name="楕円 627">
          <a:extLst>
            <a:ext uri="{FF2B5EF4-FFF2-40B4-BE49-F238E27FC236}">
              <a16:creationId xmlns:a16="http://schemas.microsoft.com/office/drawing/2014/main" id="{E21FEA06-E0C6-42A4-973B-4569AC8E52A8}"/>
            </a:ext>
          </a:extLst>
        </xdr:cNvPr>
        <xdr:cNvSpPr/>
      </xdr:nvSpPr>
      <xdr:spPr>
        <a:xfrm>
          <a:off x="17937480" y="14192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161544</xdr:rowOff>
    </xdr:from>
    <xdr:to>
      <xdr:col>111</xdr:col>
      <xdr:colOff>177800</xdr:colOff>
      <xdr:row>84</xdr:row>
      <xdr:rowOff>161544</xdr:rowOff>
    </xdr:to>
    <xdr:cxnSp macro="">
      <xdr:nvCxnSpPr>
        <xdr:cNvPr id="629" name="直線コネクタ 628">
          <a:extLst>
            <a:ext uri="{FF2B5EF4-FFF2-40B4-BE49-F238E27FC236}">
              <a16:creationId xmlns:a16="http://schemas.microsoft.com/office/drawing/2014/main" id="{D9A14288-F123-4BED-9600-0D1CD4BAC6DD}"/>
            </a:ext>
          </a:extLst>
        </xdr:cNvPr>
        <xdr:cNvCxnSpPr/>
      </xdr:nvCxnSpPr>
      <xdr:spPr>
        <a:xfrm>
          <a:off x="17988280" y="1424330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110744</xdr:rowOff>
    </xdr:from>
    <xdr:to>
      <xdr:col>102</xdr:col>
      <xdr:colOff>165100</xdr:colOff>
      <xdr:row>85</xdr:row>
      <xdr:rowOff>40894</xdr:rowOff>
    </xdr:to>
    <xdr:sp macro="" textlink="">
      <xdr:nvSpPr>
        <xdr:cNvPr id="630" name="楕円 629">
          <a:extLst>
            <a:ext uri="{FF2B5EF4-FFF2-40B4-BE49-F238E27FC236}">
              <a16:creationId xmlns:a16="http://schemas.microsoft.com/office/drawing/2014/main" id="{8A562941-3B86-44EF-87C6-B8D6E0779C8A}"/>
            </a:ext>
          </a:extLst>
        </xdr:cNvPr>
        <xdr:cNvSpPr/>
      </xdr:nvSpPr>
      <xdr:spPr>
        <a:xfrm>
          <a:off x="17162780" y="14192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161544</xdr:rowOff>
    </xdr:from>
    <xdr:to>
      <xdr:col>107</xdr:col>
      <xdr:colOff>50800</xdr:colOff>
      <xdr:row>84</xdr:row>
      <xdr:rowOff>161544</xdr:rowOff>
    </xdr:to>
    <xdr:cxnSp macro="">
      <xdr:nvCxnSpPr>
        <xdr:cNvPr id="631" name="直線コネクタ 630">
          <a:extLst>
            <a:ext uri="{FF2B5EF4-FFF2-40B4-BE49-F238E27FC236}">
              <a16:creationId xmlns:a16="http://schemas.microsoft.com/office/drawing/2014/main" id="{79BAC9FC-B0B3-4A7E-B18D-49C416297E0A}"/>
            </a:ext>
          </a:extLst>
        </xdr:cNvPr>
        <xdr:cNvCxnSpPr/>
      </xdr:nvCxnSpPr>
      <xdr:spPr>
        <a:xfrm>
          <a:off x="17213580" y="1424330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110744</xdr:rowOff>
    </xdr:from>
    <xdr:to>
      <xdr:col>98</xdr:col>
      <xdr:colOff>38100</xdr:colOff>
      <xdr:row>85</xdr:row>
      <xdr:rowOff>40894</xdr:rowOff>
    </xdr:to>
    <xdr:sp macro="" textlink="">
      <xdr:nvSpPr>
        <xdr:cNvPr id="632" name="楕円 631">
          <a:extLst>
            <a:ext uri="{FF2B5EF4-FFF2-40B4-BE49-F238E27FC236}">
              <a16:creationId xmlns:a16="http://schemas.microsoft.com/office/drawing/2014/main" id="{2598C931-9A6B-463C-A215-5E623B375783}"/>
            </a:ext>
          </a:extLst>
        </xdr:cNvPr>
        <xdr:cNvSpPr/>
      </xdr:nvSpPr>
      <xdr:spPr>
        <a:xfrm>
          <a:off x="16388080" y="141925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161544</xdr:rowOff>
    </xdr:from>
    <xdr:to>
      <xdr:col>102</xdr:col>
      <xdr:colOff>114300</xdr:colOff>
      <xdr:row>84</xdr:row>
      <xdr:rowOff>161544</xdr:rowOff>
    </xdr:to>
    <xdr:cxnSp macro="">
      <xdr:nvCxnSpPr>
        <xdr:cNvPr id="633" name="直線コネクタ 632">
          <a:extLst>
            <a:ext uri="{FF2B5EF4-FFF2-40B4-BE49-F238E27FC236}">
              <a16:creationId xmlns:a16="http://schemas.microsoft.com/office/drawing/2014/main" id="{7B35DE94-E2A0-45DF-9D06-30045EFA47E7}"/>
            </a:ext>
          </a:extLst>
        </xdr:cNvPr>
        <xdr:cNvCxnSpPr/>
      </xdr:nvCxnSpPr>
      <xdr:spPr>
        <a:xfrm>
          <a:off x="16431260" y="1424330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634" name="n_1aveValue【消防施設】&#10;一人当たり面積">
          <a:extLst>
            <a:ext uri="{FF2B5EF4-FFF2-40B4-BE49-F238E27FC236}">
              <a16:creationId xmlns:a16="http://schemas.microsoft.com/office/drawing/2014/main" id="{FC74CBD9-C1CA-4D69-81A2-65E99E38E13D}"/>
            </a:ext>
          </a:extLst>
        </xdr:cNvPr>
        <xdr:cNvSpPr txBox="1"/>
      </xdr:nvSpPr>
      <xdr:spPr>
        <a:xfrm>
          <a:off x="1856112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635" name="n_2aveValue【消防施設】&#10;一人当たり面積">
          <a:extLst>
            <a:ext uri="{FF2B5EF4-FFF2-40B4-BE49-F238E27FC236}">
              <a16:creationId xmlns:a16="http://schemas.microsoft.com/office/drawing/2014/main" id="{D014D857-D63B-460B-9C23-986EE1525D2E}"/>
            </a:ext>
          </a:extLst>
        </xdr:cNvPr>
        <xdr:cNvSpPr txBox="1"/>
      </xdr:nvSpPr>
      <xdr:spPr>
        <a:xfrm>
          <a:off x="1777626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636" name="n_3aveValue【消防施設】&#10;一人当たり面積">
          <a:extLst>
            <a:ext uri="{FF2B5EF4-FFF2-40B4-BE49-F238E27FC236}">
              <a16:creationId xmlns:a16="http://schemas.microsoft.com/office/drawing/2014/main" id="{A397F84E-83FE-416E-AF1D-4FD40CEFCAD2}"/>
            </a:ext>
          </a:extLst>
        </xdr:cNvPr>
        <xdr:cNvSpPr txBox="1"/>
      </xdr:nvSpPr>
      <xdr:spPr>
        <a:xfrm>
          <a:off x="1700156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637" name="n_4aveValue【消防施設】&#10;一人当たり面積">
          <a:extLst>
            <a:ext uri="{FF2B5EF4-FFF2-40B4-BE49-F238E27FC236}">
              <a16:creationId xmlns:a16="http://schemas.microsoft.com/office/drawing/2014/main" id="{DD4AE728-D83F-4EFD-84C1-1F6690F44F4C}"/>
            </a:ext>
          </a:extLst>
        </xdr:cNvPr>
        <xdr:cNvSpPr txBox="1"/>
      </xdr:nvSpPr>
      <xdr:spPr>
        <a:xfrm>
          <a:off x="16226867" y="1388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32021</xdr:rowOff>
    </xdr:from>
    <xdr:ext cx="469744" cy="259045"/>
    <xdr:sp macro="" textlink="">
      <xdr:nvSpPr>
        <xdr:cNvPr id="638" name="n_1mainValue【消防施設】&#10;一人当たり面積">
          <a:extLst>
            <a:ext uri="{FF2B5EF4-FFF2-40B4-BE49-F238E27FC236}">
              <a16:creationId xmlns:a16="http://schemas.microsoft.com/office/drawing/2014/main" id="{C470AACB-E1EB-4C38-9095-A8B87D4FD611}"/>
            </a:ext>
          </a:extLst>
        </xdr:cNvPr>
        <xdr:cNvSpPr txBox="1"/>
      </xdr:nvSpPr>
      <xdr:spPr>
        <a:xfrm>
          <a:off x="18561127" y="1428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32021</xdr:rowOff>
    </xdr:from>
    <xdr:ext cx="469744" cy="259045"/>
    <xdr:sp macro="" textlink="">
      <xdr:nvSpPr>
        <xdr:cNvPr id="639" name="n_2mainValue【消防施設】&#10;一人当たり面積">
          <a:extLst>
            <a:ext uri="{FF2B5EF4-FFF2-40B4-BE49-F238E27FC236}">
              <a16:creationId xmlns:a16="http://schemas.microsoft.com/office/drawing/2014/main" id="{3E48F19C-AA6B-4286-9A2F-8E0086B66D43}"/>
            </a:ext>
          </a:extLst>
        </xdr:cNvPr>
        <xdr:cNvSpPr txBox="1"/>
      </xdr:nvSpPr>
      <xdr:spPr>
        <a:xfrm>
          <a:off x="17776267" y="1428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32021</xdr:rowOff>
    </xdr:from>
    <xdr:ext cx="469744" cy="259045"/>
    <xdr:sp macro="" textlink="">
      <xdr:nvSpPr>
        <xdr:cNvPr id="640" name="n_3mainValue【消防施設】&#10;一人当たり面積">
          <a:extLst>
            <a:ext uri="{FF2B5EF4-FFF2-40B4-BE49-F238E27FC236}">
              <a16:creationId xmlns:a16="http://schemas.microsoft.com/office/drawing/2014/main" id="{84928B13-5087-4F5C-AD95-9BF5C86E15B8}"/>
            </a:ext>
          </a:extLst>
        </xdr:cNvPr>
        <xdr:cNvSpPr txBox="1"/>
      </xdr:nvSpPr>
      <xdr:spPr>
        <a:xfrm>
          <a:off x="17001567" y="1428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32021</xdr:rowOff>
    </xdr:from>
    <xdr:ext cx="469744" cy="259045"/>
    <xdr:sp macro="" textlink="">
      <xdr:nvSpPr>
        <xdr:cNvPr id="641" name="n_4mainValue【消防施設】&#10;一人当たり面積">
          <a:extLst>
            <a:ext uri="{FF2B5EF4-FFF2-40B4-BE49-F238E27FC236}">
              <a16:creationId xmlns:a16="http://schemas.microsoft.com/office/drawing/2014/main" id="{67868E28-A359-464B-846D-4E87987D196C}"/>
            </a:ext>
          </a:extLst>
        </xdr:cNvPr>
        <xdr:cNvSpPr txBox="1"/>
      </xdr:nvSpPr>
      <xdr:spPr>
        <a:xfrm>
          <a:off x="16226867" y="1428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F4EE5317-460E-48A7-A9FD-A32C6256614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27462F62-84AD-4667-A54C-A20ACFF223C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2B025763-2384-41D2-96BA-C6A17A90753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20D9B5EC-93BC-4C6A-A2F3-342566C7AF8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4F4F58D4-FEE5-4008-B95D-E73F4B4B373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5B4F20C2-9A13-4678-A3EB-E8F6493698B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9233B90B-4829-4E20-BFAD-ED74F4775E1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CD3FAC22-AD95-4D91-8B4D-315366B0422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2EBAAE22-AB73-4CE4-99BA-A61DA2ADAC8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A3701A0B-2F1E-4CB4-9DDE-B3A5516F235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4FFA4C50-1456-48B3-80B6-44CD6DCC57D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F11E60F8-1593-4A45-A170-BAA9903ECF1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9ABBA50D-50F9-472E-8A9E-4D2B35A54902}"/>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0FCE465E-D0CB-4097-BE90-799D1D0DA017}"/>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37B51A0B-E141-4706-870B-718CC764397F}"/>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09436932-FE90-4AA6-996D-02D4EFBF4E76}"/>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B548DF97-8F0E-453F-8F4B-4D00B379A705}"/>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BBEF3139-D603-4E3B-9CDC-D6F7DA292B64}"/>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65E1590E-4228-436C-A479-44BD486C158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57CCD462-D96C-4707-A4E2-FD063C9621FA}"/>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F86CA4F6-3248-4D90-BCD5-02E5514F5954}"/>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B4F541B5-5E2C-4E83-9499-340F767F423D}"/>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5FC432CC-6EFD-479B-99D7-094B5643E3FD}"/>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822E5F88-5F7E-4949-9CEB-C9DB10A7DDD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E79242D5-506B-4991-82A0-827C2963BA5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4D0E55D3-FE9C-4187-923C-D6132C5C59D9}"/>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E5F7034A-4690-455E-BC4C-F05045B31707}"/>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85549DC0-A042-48FF-9BC5-97C9AB8402BE}"/>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70" name="【庁舎】&#10;有形固定資産減価償却率最大値テキスト">
          <a:extLst>
            <a:ext uri="{FF2B5EF4-FFF2-40B4-BE49-F238E27FC236}">
              <a16:creationId xmlns:a16="http://schemas.microsoft.com/office/drawing/2014/main" id="{3AA529B4-7E5D-4DC2-A60E-97D658810167}"/>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1" name="直線コネクタ 670">
          <a:extLst>
            <a:ext uri="{FF2B5EF4-FFF2-40B4-BE49-F238E27FC236}">
              <a16:creationId xmlns:a16="http://schemas.microsoft.com/office/drawing/2014/main" id="{40EA5C25-D428-4C77-BF4C-5AE2A1661FA8}"/>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2" name="【庁舎】&#10;有形固定資産減価償却率平均値テキスト">
          <a:extLst>
            <a:ext uri="{FF2B5EF4-FFF2-40B4-BE49-F238E27FC236}">
              <a16:creationId xmlns:a16="http://schemas.microsoft.com/office/drawing/2014/main" id="{33FB2126-19B3-4B4E-B987-23E9903A63EC}"/>
            </a:ext>
          </a:extLst>
        </xdr:cNvPr>
        <xdr:cNvSpPr txBox="1"/>
      </xdr:nvSpPr>
      <xdr:spPr>
        <a:xfrm>
          <a:off x="14414500" y="17398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34F1C017-3764-4874-B866-6F02A74A6799}"/>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4" name="フローチャート: 判断 673">
          <a:extLst>
            <a:ext uri="{FF2B5EF4-FFF2-40B4-BE49-F238E27FC236}">
              <a16:creationId xmlns:a16="http://schemas.microsoft.com/office/drawing/2014/main" id="{BD7032C8-56F4-4E5E-BE5B-7DBD4F04907F}"/>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5" name="フローチャート: 判断 674">
          <a:extLst>
            <a:ext uri="{FF2B5EF4-FFF2-40B4-BE49-F238E27FC236}">
              <a16:creationId xmlns:a16="http://schemas.microsoft.com/office/drawing/2014/main" id="{3D6D96F3-17A4-405C-A750-1F9D837E626F}"/>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6" name="フローチャート: 判断 675">
          <a:extLst>
            <a:ext uri="{FF2B5EF4-FFF2-40B4-BE49-F238E27FC236}">
              <a16:creationId xmlns:a16="http://schemas.microsoft.com/office/drawing/2014/main" id="{FE421431-2619-4FAF-B2E8-0ABFB67AAB48}"/>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7" name="フローチャート: 判断 676">
          <a:extLst>
            <a:ext uri="{FF2B5EF4-FFF2-40B4-BE49-F238E27FC236}">
              <a16:creationId xmlns:a16="http://schemas.microsoft.com/office/drawing/2014/main" id="{E1A93E23-5C6A-4735-9E89-82925FF72EC9}"/>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A2321C0E-CD73-471B-9B3C-E814F838979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E150FA65-546A-4960-8725-AB05AA2A8A8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F00712E-4D6F-4738-9287-C8AFB19E5C0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E68DB61F-24EE-463A-96EC-7B3A2FA06B9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9CEC2442-C9E2-4E68-8638-1A699A2F981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90714</xdr:rowOff>
    </xdr:from>
    <xdr:to>
      <xdr:col>85</xdr:col>
      <xdr:colOff>177800</xdr:colOff>
      <xdr:row>109</xdr:row>
      <xdr:rowOff>20864</xdr:rowOff>
    </xdr:to>
    <xdr:sp macro="" textlink="">
      <xdr:nvSpPr>
        <xdr:cNvPr id="683" name="楕円 682">
          <a:extLst>
            <a:ext uri="{FF2B5EF4-FFF2-40B4-BE49-F238E27FC236}">
              <a16:creationId xmlns:a16="http://schemas.microsoft.com/office/drawing/2014/main" id="{E43E3604-ECEB-4F06-AD54-A2574D7E6085}"/>
            </a:ext>
          </a:extLst>
        </xdr:cNvPr>
        <xdr:cNvSpPr/>
      </xdr:nvSpPr>
      <xdr:spPr>
        <a:xfrm>
          <a:off x="14325600" y="1819583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5641</xdr:rowOff>
    </xdr:from>
    <xdr:ext cx="405111" cy="259045"/>
    <xdr:sp macro="" textlink="">
      <xdr:nvSpPr>
        <xdr:cNvPr id="684" name="【庁舎】&#10;有形固定資産減価償却率該当値テキスト">
          <a:extLst>
            <a:ext uri="{FF2B5EF4-FFF2-40B4-BE49-F238E27FC236}">
              <a16:creationId xmlns:a16="http://schemas.microsoft.com/office/drawing/2014/main" id="{7C573A2F-ACC8-457D-B5D7-DC134EA5B3D3}"/>
            </a:ext>
          </a:extLst>
        </xdr:cNvPr>
        <xdr:cNvSpPr txBox="1"/>
      </xdr:nvSpPr>
      <xdr:spPr>
        <a:xfrm>
          <a:off x="14414500" y="18110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67855</xdr:rowOff>
    </xdr:from>
    <xdr:to>
      <xdr:col>81</xdr:col>
      <xdr:colOff>101600</xdr:colOff>
      <xdr:row>108</xdr:row>
      <xdr:rowOff>169455</xdr:rowOff>
    </xdr:to>
    <xdr:sp macro="" textlink="">
      <xdr:nvSpPr>
        <xdr:cNvPr id="685" name="楕円 684">
          <a:extLst>
            <a:ext uri="{FF2B5EF4-FFF2-40B4-BE49-F238E27FC236}">
              <a16:creationId xmlns:a16="http://schemas.microsoft.com/office/drawing/2014/main" id="{313A52B9-861E-457B-95D6-C9386A6E89BA}"/>
            </a:ext>
          </a:extLst>
        </xdr:cNvPr>
        <xdr:cNvSpPr/>
      </xdr:nvSpPr>
      <xdr:spPr>
        <a:xfrm>
          <a:off x="13578840" y="1817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118655</xdr:rowOff>
    </xdr:from>
    <xdr:to>
      <xdr:col>85</xdr:col>
      <xdr:colOff>127000</xdr:colOff>
      <xdr:row>108</xdr:row>
      <xdr:rowOff>141514</xdr:rowOff>
    </xdr:to>
    <xdr:cxnSp macro="">
      <xdr:nvCxnSpPr>
        <xdr:cNvPr id="686" name="直線コネクタ 685">
          <a:extLst>
            <a:ext uri="{FF2B5EF4-FFF2-40B4-BE49-F238E27FC236}">
              <a16:creationId xmlns:a16="http://schemas.microsoft.com/office/drawing/2014/main" id="{76D29EFB-2A52-4743-BCF2-C48D1294417E}"/>
            </a:ext>
          </a:extLst>
        </xdr:cNvPr>
        <xdr:cNvCxnSpPr/>
      </xdr:nvCxnSpPr>
      <xdr:spPr>
        <a:xfrm>
          <a:off x="13629640" y="18223775"/>
          <a:ext cx="74676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43362</xdr:rowOff>
    </xdr:from>
    <xdr:to>
      <xdr:col>76</xdr:col>
      <xdr:colOff>165100</xdr:colOff>
      <xdr:row>108</xdr:row>
      <xdr:rowOff>144962</xdr:rowOff>
    </xdr:to>
    <xdr:sp macro="" textlink="">
      <xdr:nvSpPr>
        <xdr:cNvPr id="687" name="楕円 686">
          <a:extLst>
            <a:ext uri="{FF2B5EF4-FFF2-40B4-BE49-F238E27FC236}">
              <a16:creationId xmlns:a16="http://schemas.microsoft.com/office/drawing/2014/main" id="{A59E53AC-FD30-4AA8-9212-A58B31CCBA5D}"/>
            </a:ext>
          </a:extLst>
        </xdr:cNvPr>
        <xdr:cNvSpPr/>
      </xdr:nvSpPr>
      <xdr:spPr>
        <a:xfrm>
          <a:off x="12804140" y="1814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94162</xdr:rowOff>
    </xdr:from>
    <xdr:to>
      <xdr:col>81</xdr:col>
      <xdr:colOff>50800</xdr:colOff>
      <xdr:row>108</xdr:row>
      <xdr:rowOff>118655</xdr:rowOff>
    </xdr:to>
    <xdr:cxnSp macro="">
      <xdr:nvCxnSpPr>
        <xdr:cNvPr id="688" name="直線コネクタ 687">
          <a:extLst>
            <a:ext uri="{FF2B5EF4-FFF2-40B4-BE49-F238E27FC236}">
              <a16:creationId xmlns:a16="http://schemas.microsoft.com/office/drawing/2014/main" id="{3EB51A18-194F-4084-98BD-B5A10B206769}"/>
            </a:ext>
          </a:extLst>
        </xdr:cNvPr>
        <xdr:cNvCxnSpPr/>
      </xdr:nvCxnSpPr>
      <xdr:spPr>
        <a:xfrm>
          <a:off x="12854940" y="18199282"/>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13970</xdr:rowOff>
    </xdr:from>
    <xdr:to>
      <xdr:col>72</xdr:col>
      <xdr:colOff>38100</xdr:colOff>
      <xdr:row>108</xdr:row>
      <xdr:rowOff>115570</xdr:rowOff>
    </xdr:to>
    <xdr:sp macro="" textlink="">
      <xdr:nvSpPr>
        <xdr:cNvPr id="689" name="楕円 688">
          <a:extLst>
            <a:ext uri="{FF2B5EF4-FFF2-40B4-BE49-F238E27FC236}">
              <a16:creationId xmlns:a16="http://schemas.microsoft.com/office/drawing/2014/main" id="{27276685-00E9-4F27-989E-53D21D5CDDE4}"/>
            </a:ext>
          </a:extLst>
        </xdr:cNvPr>
        <xdr:cNvSpPr/>
      </xdr:nvSpPr>
      <xdr:spPr>
        <a:xfrm>
          <a:off x="12029440" y="181190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64770</xdr:rowOff>
    </xdr:from>
    <xdr:to>
      <xdr:col>76</xdr:col>
      <xdr:colOff>114300</xdr:colOff>
      <xdr:row>108</xdr:row>
      <xdr:rowOff>94162</xdr:rowOff>
    </xdr:to>
    <xdr:cxnSp macro="">
      <xdr:nvCxnSpPr>
        <xdr:cNvPr id="690" name="直線コネクタ 689">
          <a:extLst>
            <a:ext uri="{FF2B5EF4-FFF2-40B4-BE49-F238E27FC236}">
              <a16:creationId xmlns:a16="http://schemas.microsoft.com/office/drawing/2014/main" id="{3F99B38A-390A-4F01-BCF5-EB1B077E62E1}"/>
            </a:ext>
          </a:extLst>
        </xdr:cNvPr>
        <xdr:cNvCxnSpPr/>
      </xdr:nvCxnSpPr>
      <xdr:spPr>
        <a:xfrm>
          <a:off x="12072620" y="18169890"/>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157662</xdr:rowOff>
    </xdr:from>
    <xdr:to>
      <xdr:col>67</xdr:col>
      <xdr:colOff>101600</xdr:colOff>
      <xdr:row>108</xdr:row>
      <xdr:rowOff>87812</xdr:rowOff>
    </xdr:to>
    <xdr:sp macro="" textlink="">
      <xdr:nvSpPr>
        <xdr:cNvPr id="691" name="楕円 690">
          <a:extLst>
            <a:ext uri="{FF2B5EF4-FFF2-40B4-BE49-F238E27FC236}">
              <a16:creationId xmlns:a16="http://schemas.microsoft.com/office/drawing/2014/main" id="{1B5C61E6-5E72-4853-9F66-B635DD3A9259}"/>
            </a:ext>
          </a:extLst>
        </xdr:cNvPr>
        <xdr:cNvSpPr/>
      </xdr:nvSpPr>
      <xdr:spPr>
        <a:xfrm>
          <a:off x="11231880" y="18095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37012</xdr:rowOff>
    </xdr:from>
    <xdr:to>
      <xdr:col>71</xdr:col>
      <xdr:colOff>177800</xdr:colOff>
      <xdr:row>108</xdr:row>
      <xdr:rowOff>64770</xdr:rowOff>
    </xdr:to>
    <xdr:cxnSp macro="">
      <xdr:nvCxnSpPr>
        <xdr:cNvPr id="692" name="直線コネクタ 691">
          <a:extLst>
            <a:ext uri="{FF2B5EF4-FFF2-40B4-BE49-F238E27FC236}">
              <a16:creationId xmlns:a16="http://schemas.microsoft.com/office/drawing/2014/main" id="{E9870807-EBE1-4576-8A1F-58C250A06A23}"/>
            </a:ext>
          </a:extLst>
        </xdr:cNvPr>
        <xdr:cNvCxnSpPr/>
      </xdr:nvCxnSpPr>
      <xdr:spPr>
        <a:xfrm>
          <a:off x="11282680" y="18142132"/>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3" name="n_1aveValue【庁舎】&#10;有形固定資産減価償却率">
          <a:extLst>
            <a:ext uri="{FF2B5EF4-FFF2-40B4-BE49-F238E27FC236}">
              <a16:creationId xmlns:a16="http://schemas.microsoft.com/office/drawing/2014/main" id="{EF9625E5-1587-4E8A-9A1C-B0795C45D147}"/>
            </a:ext>
          </a:extLst>
        </xdr:cNvPr>
        <xdr:cNvSpPr txBox="1"/>
      </xdr:nvSpPr>
      <xdr:spPr>
        <a:xfrm>
          <a:off x="13437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4" name="n_2aveValue【庁舎】&#10;有形固定資産減価償却率">
          <a:extLst>
            <a:ext uri="{FF2B5EF4-FFF2-40B4-BE49-F238E27FC236}">
              <a16:creationId xmlns:a16="http://schemas.microsoft.com/office/drawing/2014/main" id="{B53784E7-5484-48FF-B2E5-FABA92784FE1}"/>
            </a:ext>
          </a:extLst>
        </xdr:cNvPr>
        <xdr:cNvSpPr txBox="1"/>
      </xdr:nvSpPr>
      <xdr:spPr>
        <a:xfrm>
          <a:off x="12675244" y="172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5" name="n_3aveValue【庁舎】&#10;有形固定資産減価償却率">
          <a:extLst>
            <a:ext uri="{FF2B5EF4-FFF2-40B4-BE49-F238E27FC236}">
              <a16:creationId xmlns:a16="http://schemas.microsoft.com/office/drawing/2014/main" id="{100F757B-5201-4A13-9B31-673D1EA7786F}"/>
            </a:ext>
          </a:extLst>
        </xdr:cNvPr>
        <xdr:cNvSpPr txBox="1"/>
      </xdr:nvSpPr>
      <xdr:spPr>
        <a:xfrm>
          <a:off x="1190054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6" name="n_4aveValue【庁舎】&#10;有形固定資産減価償却率">
          <a:extLst>
            <a:ext uri="{FF2B5EF4-FFF2-40B4-BE49-F238E27FC236}">
              <a16:creationId xmlns:a16="http://schemas.microsoft.com/office/drawing/2014/main" id="{F1A070CD-3C1B-4EBE-A2FB-CD02D5E929DE}"/>
            </a:ext>
          </a:extLst>
        </xdr:cNvPr>
        <xdr:cNvSpPr txBox="1"/>
      </xdr:nvSpPr>
      <xdr:spPr>
        <a:xfrm>
          <a:off x="1110298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160582</xdr:rowOff>
    </xdr:from>
    <xdr:ext cx="405111" cy="259045"/>
    <xdr:sp macro="" textlink="">
      <xdr:nvSpPr>
        <xdr:cNvPr id="697" name="n_1mainValue【庁舎】&#10;有形固定資産減価償却率">
          <a:extLst>
            <a:ext uri="{FF2B5EF4-FFF2-40B4-BE49-F238E27FC236}">
              <a16:creationId xmlns:a16="http://schemas.microsoft.com/office/drawing/2014/main" id="{73CFEF69-3A5C-43DE-BCC4-A7F9D7C67E37}"/>
            </a:ext>
          </a:extLst>
        </xdr:cNvPr>
        <xdr:cNvSpPr txBox="1"/>
      </xdr:nvSpPr>
      <xdr:spPr>
        <a:xfrm>
          <a:off x="13437244" y="1826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136089</xdr:rowOff>
    </xdr:from>
    <xdr:ext cx="405111" cy="259045"/>
    <xdr:sp macro="" textlink="">
      <xdr:nvSpPr>
        <xdr:cNvPr id="698" name="n_2mainValue【庁舎】&#10;有形固定資産減価償却率">
          <a:extLst>
            <a:ext uri="{FF2B5EF4-FFF2-40B4-BE49-F238E27FC236}">
              <a16:creationId xmlns:a16="http://schemas.microsoft.com/office/drawing/2014/main" id="{43D2ACBF-160F-4750-8883-90E68F72C07A}"/>
            </a:ext>
          </a:extLst>
        </xdr:cNvPr>
        <xdr:cNvSpPr txBox="1"/>
      </xdr:nvSpPr>
      <xdr:spPr>
        <a:xfrm>
          <a:off x="12675244" y="18241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106697</xdr:rowOff>
    </xdr:from>
    <xdr:ext cx="405111" cy="259045"/>
    <xdr:sp macro="" textlink="">
      <xdr:nvSpPr>
        <xdr:cNvPr id="699" name="n_3mainValue【庁舎】&#10;有形固定資産減価償却率">
          <a:extLst>
            <a:ext uri="{FF2B5EF4-FFF2-40B4-BE49-F238E27FC236}">
              <a16:creationId xmlns:a16="http://schemas.microsoft.com/office/drawing/2014/main" id="{93A51942-7E62-44E8-AD25-73CDF0CA90A1}"/>
            </a:ext>
          </a:extLst>
        </xdr:cNvPr>
        <xdr:cNvSpPr txBox="1"/>
      </xdr:nvSpPr>
      <xdr:spPr>
        <a:xfrm>
          <a:off x="11900544" y="1821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78939</xdr:rowOff>
    </xdr:from>
    <xdr:ext cx="405111" cy="259045"/>
    <xdr:sp macro="" textlink="">
      <xdr:nvSpPr>
        <xdr:cNvPr id="700" name="n_4mainValue【庁舎】&#10;有形固定資産減価償却率">
          <a:extLst>
            <a:ext uri="{FF2B5EF4-FFF2-40B4-BE49-F238E27FC236}">
              <a16:creationId xmlns:a16="http://schemas.microsoft.com/office/drawing/2014/main" id="{EF6AC287-DE8A-4EAC-98C7-9A8B34E0EFD5}"/>
            </a:ext>
          </a:extLst>
        </xdr:cNvPr>
        <xdr:cNvSpPr txBox="1"/>
      </xdr:nvSpPr>
      <xdr:spPr>
        <a:xfrm>
          <a:off x="11102984" y="1818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8D8019B0-5328-49A3-888F-030122E60A3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634F060E-08CE-4FAB-8032-7027110FE63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9A0ECC6B-F025-48AE-A682-7EB279F49EA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C3D60A4A-0BA5-4503-A525-E338F3C98FC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E831AB04-312A-4C50-8AE5-B80849744B2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7DAC075F-EE21-43A8-9EF2-0BDD29712EA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5F1065E4-5DB9-4D12-84F4-C063D8E7E78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2C91D33-779C-4741-951F-9AFAAEFADEE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35FF8C52-4ABD-4718-984C-EFE779740E1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268DC7D6-7F5F-4886-B987-50469A559CB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C1AD2ABD-1FA6-4707-9F5C-A51F6EF36EC0}"/>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2A9E46BD-0E51-4F22-B90F-CBA28B680689}"/>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512722B7-C614-49EB-A51E-A0D6FAA46BD8}"/>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DB63BA18-4467-4FCC-8717-D660C4F057E0}"/>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A077272E-0505-472A-B49C-8D5BB07BF7AD}"/>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4C1A7724-56B7-41F4-BC06-AB1B65A05B52}"/>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80BB3049-25E6-4A75-880F-42EC1FF4B78F}"/>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44A00CD6-D729-42EB-B7F3-817E59B6D8EA}"/>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D4DF67C3-FC24-49D7-8F7C-DAD844FD51ED}"/>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F85BC9DF-E72D-46F8-8CAA-E83BEA7082B9}"/>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EFD6E87D-49F8-4BF6-842B-06DAF9228741}"/>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0654B3F4-385F-4786-867D-FB1EC67EBDD7}"/>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5745D335-17C1-4539-9FFB-93A7460EBF2A}"/>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DB6F6DC4-241A-4171-A7D8-78AD532082D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DF9AE206-E78C-43EE-8FC1-DA6257909BA3}"/>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8035A343-D1FC-4AF9-8F63-0ABA097A9F7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7" name="直線コネクタ 726">
          <a:extLst>
            <a:ext uri="{FF2B5EF4-FFF2-40B4-BE49-F238E27FC236}">
              <a16:creationId xmlns:a16="http://schemas.microsoft.com/office/drawing/2014/main" id="{F3EED91B-E3E9-4A59-A8C6-761D3C4FDF6B}"/>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8" name="【庁舎】&#10;一人当たり面積最小値テキスト">
          <a:extLst>
            <a:ext uri="{FF2B5EF4-FFF2-40B4-BE49-F238E27FC236}">
              <a16:creationId xmlns:a16="http://schemas.microsoft.com/office/drawing/2014/main" id="{E00FD42D-8AFE-4CB7-8DBB-6C531890D063}"/>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9" name="直線コネクタ 728">
          <a:extLst>
            <a:ext uri="{FF2B5EF4-FFF2-40B4-BE49-F238E27FC236}">
              <a16:creationId xmlns:a16="http://schemas.microsoft.com/office/drawing/2014/main" id="{A797FB26-D404-418E-9471-B1AF7595DC20}"/>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30" name="【庁舎】&#10;一人当たり面積最大値テキスト">
          <a:extLst>
            <a:ext uri="{FF2B5EF4-FFF2-40B4-BE49-F238E27FC236}">
              <a16:creationId xmlns:a16="http://schemas.microsoft.com/office/drawing/2014/main" id="{3A0874F6-322F-4304-9F44-742BFAD1F79D}"/>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1" name="直線コネクタ 730">
          <a:extLst>
            <a:ext uri="{FF2B5EF4-FFF2-40B4-BE49-F238E27FC236}">
              <a16:creationId xmlns:a16="http://schemas.microsoft.com/office/drawing/2014/main" id="{4893AC78-2F63-432D-9E49-F0BABCC0686D}"/>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2" name="【庁舎】&#10;一人当たり面積平均値テキスト">
          <a:extLst>
            <a:ext uri="{FF2B5EF4-FFF2-40B4-BE49-F238E27FC236}">
              <a16:creationId xmlns:a16="http://schemas.microsoft.com/office/drawing/2014/main" id="{D1606EDD-908E-4D8C-9196-3C14D163CF34}"/>
            </a:ext>
          </a:extLst>
        </xdr:cNvPr>
        <xdr:cNvSpPr txBox="1"/>
      </xdr:nvSpPr>
      <xdr:spPr>
        <a:xfrm>
          <a:off x="19547840" y="17738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3" name="フローチャート: 判断 732">
          <a:extLst>
            <a:ext uri="{FF2B5EF4-FFF2-40B4-BE49-F238E27FC236}">
              <a16:creationId xmlns:a16="http://schemas.microsoft.com/office/drawing/2014/main" id="{75C18E02-AC55-4364-9950-F8E6DB75FAAE}"/>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4" name="フローチャート: 判断 733">
          <a:extLst>
            <a:ext uri="{FF2B5EF4-FFF2-40B4-BE49-F238E27FC236}">
              <a16:creationId xmlns:a16="http://schemas.microsoft.com/office/drawing/2014/main" id="{910252A2-77B9-4AB2-B970-91FE379CFCBB}"/>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5" name="フローチャート: 判断 734">
          <a:extLst>
            <a:ext uri="{FF2B5EF4-FFF2-40B4-BE49-F238E27FC236}">
              <a16:creationId xmlns:a16="http://schemas.microsoft.com/office/drawing/2014/main" id="{43B1608C-4651-48F3-A372-187384EEEB84}"/>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6" name="フローチャート: 判断 735">
          <a:extLst>
            <a:ext uri="{FF2B5EF4-FFF2-40B4-BE49-F238E27FC236}">
              <a16:creationId xmlns:a16="http://schemas.microsoft.com/office/drawing/2014/main" id="{E6A2922D-2CCB-40DF-89D0-D5D87895A260}"/>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7" name="フローチャート: 判断 736">
          <a:extLst>
            <a:ext uri="{FF2B5EF4-FFF2-40B4-BE49-F238E27FC236}">
              <a16:creationId xmlns:a16="http://schemas.microsoft.com/office/drawing/2014/main" id="{D4B7BD51-508B-4735-B78C-D33CA607267D}"/>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7E4EE5BC-8F37-4B07-9261-F5A8235A918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4DC17D77-354A-4625-AA81-0B92DAF9663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8E0742BD-C538-4E43-96E5-CD08701F99ED}"/>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7F9597C5-9278-40FD-BCBC-25732A6B8AA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BCFC5FA0-F342-4E39-A688-E3E1F4F45AB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12337</xdr:rowOff>
    </xdr:from>
    <xdr:to>
      <xdr:col>116</xdr:col>
      <xdr:colOff>114300</xdr:colOff>
      <xdr:row>108</xdr:row>
      <xdr:rowOff>113937</xdr:rowOff>
    </xdr:to>
    <xdr:sp macro="" textlink="">
      <xdr:nvSpPr>
        <xdr:cNvPr id="743" name="楕円 742">
          <a:extLst>
            <a:ext uri="{FF2B5EF4-FFF2-40B4-BE49-F238E27FC236}">
              <a16:creationId xmlns:a16="http://schemas.microsoft.com/office/drawing/2014/main" id="{E17A0EEA-BB52-417B-9509-CE0510E0CE98}"/>
            </a:ext>
          </a:extLst>
        </xdr:cNvPr>
        <xdr:cNvSpPr/>
      </xdr:nvSpPr>
      <xdr:spPr>
        <a:xfrm>
          <a:off x="1945894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98714</xdr:rowOff>
    </xdr:from>
    <xdr:ext cx="469744" cy="259045"/>
    <xdr:sp macro="" textlink="">
      <xdr:nvSpPr>
        <xdr:cNvPr id="744" name="【庁舎】&#10;一人当たり面積該当値テキスト">
          <a:extLst>
            <a:ext uri="{FF2B5EF4-FFF2-40B4-BE49-F238E27FC236}">
              <a16:creationId xmlns:a16="http://schemas.microsoft.com/office/drawing/2014/main" id="{A181C6F7-7953-4709-BAB7-A4B8ADC54B4C}"/>
            </a:ext>
          </a:extLst>
        </xdr:cNvPr>
        <xdr:cNvSpPr txBox="1"/>
      </xdr:nvSpPr>
      <xdr:spPr>
        <a:xfrm>
          <a:off x="19547840" y="18036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12337</xdr:rowOff>
    </xdr:from>
    <xdr:to>
      <xdr:col>112</xdr:col>
      <xdr:colOff>38100</xdr:colOff>
      <xdr:row>108</xdr:row>
      <xdr:rowOff>113937</xdr:rowOff>
    </xdr:to>
    <xdr:sp macro="" textlink="">
      <xdr:nvSpPr>
        <xdr:cNvPr id="745" name="楕円 744">
          <a:extLst>
            <a:ext uri="{FF2B5EF4-FFF2-40B4-BE49-F238E27FC236}">
              <a16:creationId xmlns:a16="http://schemas.microsoft.com/office/drawing/2014/main" id="{EB18E31F-E599-46AD-B5CE-552847244492}"/>
            </a:ext>
          </a:extLst>
        </xdr:cNvPr>
        <xdr:cNvSpPr/>
      </xdr:nvSpPr>
      <xdr:spPr>
        <a:xfrm>
          <a:off x="18735040" y="181174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63137</xdr:rowOff>
    </xdr:from>
    <xdr:to>
      <xdr:col>116</xdr:col>
      <xdr:colOff>63500</xdr:colOff>
      <xdr:row>108</xdr:row>
      <xdr:rowOff>63137</xdr:rowOff>
    </xdr:to>
    <xdr:cxnSp macro="">
      <xdr:nvCxnSpPr>
        <xdr:cNvPr id="746" name="直線コネクタ 745">
          <a:extLst>
            <a:ext uri="{FF2B5EF4-FFF2-40B4-BE49-F238E27FC236}">
              <a16:creationId xmlns:a16="http://schemas.microsoft.com/office/drawing/2014/main" id="{A77334A3-EDB1-4A80-95B9-C8F01F9CC7F1}"/>
            </a:ext>
          </a:extLst>
        </xdr:cNvPr>
        <xdr:cNvCxnSpPr/>
      </xdr:nvCxnSpPr>
      <xdr:spPr>
        <a:xfrm>
          <a:off x="18778220" y="18168257"/>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12337</xdr:rowOff>
    </xdr:from>
    <xdr:to>
      <xdr:col>107</xdr:col>
      <xdr:colOff>101600</xdr:colOff>
      <xdr:row>108</xdr:row>
      <xdr:rowOff>113937</xdr:rowOff>
    </xdr:to>
    <xdr:sp macro="" textlink="">
      <xdr:nvSpPr>
        <xdr:cNvPr id="747" name="楕円 746">
          <a:extLst>
            <a:ext uri="{FF2B5EF4-FFF2-40B4-BE49-F238E27FC236}">
              <a16:creationId xmlns:a16="http://schemas.microsoft.com/office/drawing/2014/main" id="{6C6A3025-597D-48E5-BB10-887389DB8B28}"/>
            </a:ext>
          </a:extLst>
        </xdr:cNvPr>
        <xdr:cNvSpPr/>
      </xdr:nvSpPr>
      <xdr:spPr>
        <a:xfrm>
          <a:off x="1793748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63137</xdr:rowOff>
    </xdr:from>
    <xdr:to>
      <xdr:col>111</xdr:col>
      <xdr:colOff>177800</xdr:colOff>
      <xdr:row>108</xdr:row>
      <xdr:rowOff>63137</xdr:rowOff>
    </xdr:to>
    <xdr:cxnSp macro="">
      <xdr:nvCxnSpPr>
        <xdr:cNvPr id="748" name="直線コネクタ 747">
          <a:extLst>
            <a:ext uri="{FF2B5EF4-FFF2-40B4-BE49-F238E27FC236}">
              <a16:creationId xmlns:a16="http://schemas.microsoft.com/office/drawing/2014/main" id="{759AD373-0429-469D-A101-C9C2B0B3B9F2}"/>
            </a:ext>
          </a:extLst>
        </xdr:cNvPr>
        <xdr:cNvCxnSpPr/>
      </xdr:nvCxnSpPr>
      <xdr:spPr>
        <a:xfrm>
          <a:off x="17988280" y="1816825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12337</xdr:rowOff>
    </xdr:from>
    <xdr:to>
      <xdr:col>102</xdr:col>
      <xdr:colOff>165100</xdr:colOff>
      <xdr:row>108</xdr:row>
      <xdr:rowOff>113937</xdr:rowOff>
    </xdr:to>
    <xdr:sp macro="" textlink="">
      <xdr:nvSpPr>
        <xdr:cNvPr id="749" name="楕円 748">
          <a:extLst>
            <a:ext uri="{FF2B5EF4-FFF2-40B4-BE49-F238E27FC236}">
              <a16:creationId xmlns:a16="http://schemas.microsoft.com/office/drawing/2014/main" id="{95B8E678-BDFA-4D95-94E1-1D1F8F26CA07}"/>
            </a:ext>
          </a:extLst>
        </xdr:cNvPr>
        <xdr:cNvSpPr/>
      </xdr:nvSpPr>
      <xdr:spPr>
        <a:xfrm>
          <a:off x="1716278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63137</xdr:rowOff>
    </xdr:from>
    <xdr:to>
      <xdr:col>107</xdr:col>
      <xdr:colOff>50800</xdr:colOff>
      <xdr:row>108</xdr:row>
      <xdr:rowOff>63137</xdr:rowOff>
    </xdr:to>
    <xdr:cxnSp macro="">
      <xdr:nvCxnSpPr>
        <xdr:cNvPr id="750" name="直線コネクタ 749">
          <a:extLst>
            <a:ext uri="{FF2B5EF4-FFF2-40B4-BE49-F238E27FC236}">
              <a16:creationId xmlns:a16="http://schemas.microsoft.com/office/drawing/2014/main" id="{75DCE63F-BFAA-4383-9845-D622AF43D4CE}"/>
            </a:ext>
          </a:extLst>
        </xdr:cNvPr>
        <xdr:cNvCxnSpPr/>
      </xdr:nvCxnSpPr>
      <xdr:spPr>
        <a:xfrm>
          <a:off x="17213580" y="1816825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12337</xdr:rowOff>
    </xdr:from>
    <xdr:to>
      <xdr:col>98</xdr:col>
      <xdr:colOff>38100</xdr:colOff>
      <xdr:row>108</xdr:row>
      <xdr:rowOff>113937</xdr:rowOff>
    </xdr:to>
    <xdr:sp macro="" textlink="">
      <xdr:nvSpPr>
        <xdr:cNvPr id="751" name="楕円 750">
          <a:extLst>
            <a:ext uri="{FF2B5EF4-FFF2-40B4-BE49-F238E27FC236}">
              <a16:creationId xmlns:a16="http://schemas.microsoft.com/office/drawing/2014/main" id="{6D02E42C-1040-47FC-8116-D0A74878388F}"/>
            </a:ext>
          </a:extLst>
        </xdr:cNvPr>
        <xdr:cNvSpPr/>
      </xdr:nvSpPr>
      <xdr:spPr>
        <a:xfrm>
          <a:off x="16388080" y="181174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63137</xdr:rowOff>
    </xdr:from>
    <xdr:to>
      <xdr:col>102</xdr:col>
      <xdr:colOff>114300</xdr:colOff>
      <xdr:row>108</xdr:row>
      <xdr:rowOff>63137</xdr:rowOff>
    </xdr:to>
    <xdr:cxnSp macro="">
      <xdr:nvCxnSpPr>
        <xdr:cNvPr id="752" name="直線コネクタ 751">
          <a:extLst>
            <a:ext uri="{FF2B5EF4-FFF2-40B4-BE49-F238E27FC236}">
              <a16:creationId xmlns:a16="http://schemas.microsoft.com/office/drawing/2014/main" id="{1167FF47-E874-4905-A191-7F8119EE4D0B}"/>
            </a:ext>
          </a:extLst>
        </xdr:cNvPr>
        <xdr:cNvCxnSpPr/>
      </xdr:nvCxnSpPr>
      <xdr:spPr>
        <a:xfrm>
          <a:off x="16431260" y="1816825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3" name="n_1aveValue【庁舎】&#10;一人当たり面積">
          <a:extLst>
            <a:ext uri="{FF2B5EF4-FFF2-40B4-BE49-F238E27FC236}">
              <a16:creationId xmlns:a16="http://schemas.microsoft.com/office/drawing/2014/main" id="{E58D1ABD-3938-4E56-A6E3-971EA438249A}"/>
            </a:ext>
          </a:extLst>
        </xdr:cNvPr>
        <xdr:cNvSpPr txBox="1"/>
      </xdr:nvSpPr>
      <xdr:spPr>
        <a:xfrm>
          <a:off x="185611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4" name="n_2aveValue【庁舎】&#10;一人当たり面積">
          <a:extLst>
            <a:ext uri="{FF2B5EF4-FFF2-40B4-BE49-F238E27FC236}">
              <a16:creationId xmlns:a16="http://schemas.microsoft.com/office/drawing/2014/main" id="{521CAE9D-4864-4607-AD1C-725F071DEED0}"/>
            </a:ext>
          </a:extLst>
        </xdr:cNvPr>
        <xdr:cNvSpPr txBox="1"/>
      </xdr:nvSpPr>
      <xdr:spPr>
        <a:xfrm>
          <a:off x="17776267" y="1767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5" name="n_3aveValue【庁舎】&#10;一人当たり面積">
          <a:extLst>
            <a:ext uri="{FF2B5EF4-FFF2-40B4-BE49-F238E27FC236}">
              <a16:creationId xmlns:a16="http://schemas.microsoft.com/office/drawing/2014/main" id="{A1A7EB41-1DBB-4FAC-A234-95B8A5681407}"/>
            </a:ext>
          </a:extLst>
        </xdr:cNvPr>
        <xdr:cNvSpPr txBox="1"/>
      </xdr:nvSpPr>
      <xdr:spPr>
        <a:xfrm>
          <a:off x="17001567" y="1766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6" name="n_4aveValue【庁舎】&#10;一人当たり面積">
          <a:extLst>
            <a:ext uri="{FF2B5EF4-FFF2-40B4-BE49-F238E27FC236}">
              <a16:creationId xmlns:a16="http://schemas.microsoft.com/office/drawing/2014/main" id="{00FDE78B-320F-45AB-940A-530217DDCE14}"/>
            </a:ext>
          </a:extLst>
        </xdr:cNvPr>
        <xdr:cNvSpPr txBox="1"/>
      </xdr:nvSpPr>
      <xdr:spPr>
        <a:xfrm>
          <a:off x="16226867" y="176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105064</xdr:rowOff>
    </xdr:from>
    <xdr:ext cx="469744" cy="259045"/>
    <xdr:sp macro="" textlink="">
      <xdr:nvSpPr>
        <xdr:cNvPr id="757" name="n_1mainValue【庁舎】&#10;一人当たり面積">
          <a:extLst>
            <a:ext uri="{FF2B5EF4-FFF2-40B4-BE49-F238E27FC236}">
              <a16:creationId xmlns:a16="http://schemas.microsoft.com/office/drawing/2014/main" id="{BC2A4FBF-6821-4F29-B002-471BE6D72B15}"/>
            </a:ext>
          </a:extLst>
        </xdr:cNvPr>
        <xdr:cNvSpPr txBox="1"/>
      </xdr:nvSpPr>
      <xdr:spPr>
        <a:xfrm>
          <a:off x="18561127" y="1821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105064</xdr:rowOff>
    </xdr:from>
    <xdr:ext cx="469744" cy="259045"/>
    <xdr:sp macro="" textlink="">
      <xdr:nvSpPr>
        <xdr:cNvPr id="758" name="n_2mainValue【庁舎】&#10;一人当たり面積">
          <a:extLst>
            <a:ext uri="{FF2B5EF4-FFF2-40B4-BE49-F238E27FC236}">
              <a16:creationId xmlns:a16="http://schemas.microsoft.com/office/drawing/2014/main" id="{8C85C083-4851-4C5C-930A-18A4CFA9028F}"/>
            </a:ext>
          </a:extLst>
        </xdr:cNvPr>
        <xdr:cNvSpPr txBox="1"/>
      </xdr:nvSpPr>
      <xdr:spPr>
        <a:xfrm>
          <a:off x="17776267" y="1821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105064</xdr:rowOff>
    </xdr:from>
    <xdr:ext cx="469744" cy="259045"/>
    <xdr:sp macro="" textlink="">
      <xdr:nvSpPr>
        <xdr:cNvPr id="759" name="n_3mainValue【庁舎】&#10;一人当たり面積">
          <a:extLst>
            <a:ext uri="{FF2B5EF4-FFF2-40B4-BE49-F238E27FC236}">
              <a16:creationId xmlns:a16="http://schemas.microsoft.com/office/drawing/2014/main" id="{29040066-AFC5-484B-A6EF-402D28F073C3}"/>
            </a:ext>
          </a:extLst>
        </xdr:cNvPr>
        <xdr:cNvSpPr txBox="1"/>
      </xdr:nvSpPr>
      <xdr:spPr>
        <a:xfrm>
          <a:off x="17001567" y="1821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105064</xdr:rowOff>
    </xdr:from>
    <xdr:ext cx="469744" cy="259045"/>
    <xdr:sp macro="" textlink="">
      <xdr:nvSpPr>
        <xdr:cNvPr id="760" name="n_4mainValue【庁舎】&#10;一人当たり面積">
          <a:extLst>
            <a:ext uri="{FF2B5EF4-FFF2-40B4-BE49-F238E27FC236}">
              <a16:creationId xmlns:a16="http://schemas.microsoft.com/office/drawing/2014/main" id="{AA609F42-0DF2-430F-8244-A318FA33CC57}"/>
            </a:ext>
          </a:extLst>
        </xdr:cNvPr>
        <xdr:cNvSpPr txBox="1"/>
      </xdr:nvSpPr>
      <xdr:spPr>
        <a:xfrm>
          <a:off x="16226867" y="1821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09F6B1FD-B156-4721-9F08-CCD7B15CCC8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EA3E99E4-4E4F-4A53-9DEB-1109A802B13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AB9ABB42-8630-4D13-83CF-ED3AC2F9AF5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a:t>「一般廃棄物処理施設」「体育館・プール」「保健センター・保健所」「庁舎」「消防施設」については、有形固定資産減価償却率が類似団体内平均値よりも高くなっている。これらの施設は、減価償却が進み老朽化が目立っている。「寒川町公共施設等総合管理計画」に基づく「寒川町公共施設再編計画」が策定され、少子高齢・人口減社会に見合った公共施設配置に向けて、学校教育施設の再編や公共施設の更新、統廃合、複合化等により、財政負担の軽減を図ることが示された。消防拠点整備、役場庁舎の建替検討等の方針も示されており、公共施設の適正な配置や更新等に向けた検討が進められている。</a:t>
          </a:r>
          <a:endParaRPr lang="en-US" altLang="ja-JP"/>
        </a:p>
        <a:p>
          <a:r>
            <a:rPr lang="ja-JP" altLang="en-US"/>
            <a:t>今後、施設再編等を進めるに当たっては、施設の老朽化状況や利用状況等を踏まえ、公共施設の適正な配置や更新、統廃合、複合化等を進めるとともに、将来負担と公共施設の最適化のバランスを図り、適正水準の確保に努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21909065</v>
      </c>
      <c r="BO4" s="484"/>
      <c r="BP4" s="484"/>
      <c r="BQ4" s="484"/>
      <c r="BR4" s="484"/>
      <c r="BS4" s="484"/>
      <c r="BT4" s="484"/>
      <c r="BU4" s="485"/>
      <c r="BV4" s="483">
        <v>22619511</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13.3</v>
      </c>
      <c r="CU4" s="624"/>
      <c r="CV4" s="624"/>
      <c r="CW4" s="624"/>
      <c r="CX4" s="624"/>
      <c r="CY4" s="624"/>
      <c r="CZ4" s="624"/>
      <c r="DA4" s="625"/>
      <c r="DB4" s="623">
        <v>18.2</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20371441</v>
      </c>
      <c r="BO5" s="455"/>
      <c r="BP5" s="455"/>
      <c r="BQ5" s="455"/>
      <c r="BR5" s="455"/>
      <c r="BS5" s="455"/>
      <c r="BT5" s="455"/>
      <c r="BU5" s="456"/>
      <c r="BV5" s="454">
        <v>20659647</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97</v>
      </c>
      <c r="CU5" s="452"/>
      <c r="CV5" s="452"/>
      <c r="CW5" s="452"/>
      <c r="CX5" s="452"/>
      <c r="CY5" s="452"/>
      <c r="CZ5" s="452"/>
      <c r="DA5" s="453"/>
      <c r="DB5" s="451">
        <v>92.6</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98</v>
      </c>
      <c r="AV6" s="513"/>
      <c r="AW6" s="513"/>
      <c r="AX6" s="513"/>
      <c r="AY6" s="468" t="s">
        <v>99</v>
      </c>
      <c r="AZ6" s="469"/>
      <c r="BA6" s="469"/>
      <c r="BB6" s="469"/>
      <c r="BC6" s="469"/>
      <c r="BD6" s="469"/>
      <c r="BE6" s="469"/>
      <c r="BF6" s="469"/>
      <c r="BG6" s="469"/>
      <c r="BH6" s="469"/>
      <c r="BI6" s="469"/>
      <c r="BJ6" s="469"/>
      <c r="BK6" s="469"/>
      <c r="BL6" s="469"/>
      <c r="BM6" s="470"/>
      <c r="BN6" s="454">
        <v>1537624</v>
      </c>
      <c r="BO6" s="455"/>
      <c r="BP6" s="455"/>
      <c r="BQ6" s="455"/>
      <c r="BR6" s="455"/>
      <c r="BS6" s="455"/>
      <c r="BT6" s="455"/>
      <c r="BU6" s="456"/>
      <c r="BV6" s="454">
        <v>1959864</v>
      </c>
      <c r="BW6" s="455"/>
      <c r="BX6" s="455"/>
      <c r="BY6" s="455"/>
      <c r="BZ6" s="455"/>
      <c r="CA6" s="455"/>
      <c r="CB6" s="455"/>
      <c r="CC6" s="456"/>
      <c r="CD6" s="494" t="s">
        <v>100</v>
      </c>
      <c r="CE6" s="414"/>
      <c r="CF6" s="414"/>
      <c r="CG6" s="414"/>
      <c r="CH6" s="414"/>
      <c r="CI6" s="414"/>
      <c r="CJ6" s="414"/>
      <c r="CK6" s="414"/>
      <c r="CL6" s="414"/>
      <c r="CM6" s="414"/>
      <c r="CN6" s="414"/>
      <c r="CO6" s="414"/>
      <c r="CP6" s="414"/>
      <c r="CQ6" s="414"/>
      <c r="CR6" s="414"/>
      <c r="CS6" s="495"/>
      <c r="CT6" s="597">
        <v>97</v>
      </c>
      <c r="CU6" s="598"/>
      <c r="CV6" s="598"/>
      <c r="CW6" s="598"/>
      <c r="CX6" s="598"/>
      <c r="CY6" s="598"/>
      <c r="CZ6" s="598"/>
      <c r="DA6" s="599"/>
      <c r="DB6" s="597">
        <v>92.6</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101</v>
      </c>
      <c r="AN7" s="411"/>
      <c r="AO7" s="411"/>
      <c r="AP7" s="411"/>
      <c r="AQ7" s="411"/>
      <c r="AR7" s="411"/>
      <c r="AS7" s="411"/>
      <c r="AT7" s="412"/>
      <c r="AU7" s="512" t="s">
        <v>98</v>
      </c>
      <c r="AV7" s="513"/>
      <c r="AW7" s="513"/>
      <c r="AX7" s="513"/>
      <c r="AY7" s="468" t="s">
        <v>102</v>
      </c>
      <c r="AZ7" s="469"/>
      <c r="BA7" s="469"/>
      <c r="BB7" s="469"/>
      <c r="BC7" s="469"/>
      <c r="BD7" s="469"/>
      <c r="BE7" s="469"/>
      <c r="BF7" s="469"/>
      <c r="BG7" s="469"/>
      <c r="BH7" s="469"/>
      <c r="BI7" s="469"/>
      <c r="BJ7" s="469"/>
      <c r="BK7" s="469"/>
      <c r="BL7" s="469"/>
      <c r="BM7" s="470"/>
      <c r="BN7" s="454">
        <v>91872</v>
      </c>
      <c r="BO7" s="455"/>
      <c r="BP7" s="455"/>
      <c r="BQ7" s="455"/>
      <c r="BR7" s="455"/>
      <c r="BS7" s="455"/>
      <c r="BT7" s="455"/>
      <c r="BU7" s="456"/>
      <c r="BV7" s="454">
        <v>41744</v>
      </c>
      <c r="BW7" s="455"/>
      <c r="BX7" s="455"/>
      <c r="BY7" s="455"/>
      <c r="BZ7" s="455"/>
      <c r="CA7" s="455"/>
      <c r="CB7" s="455"/>
      <c r="CC7" s="456"/>
      <c r="CD7" s="494" t="s">
        <v>103</v>
      </c>
      <c r="CE7" s="414"/>
      <c r="CF7" s="414"/>
      <c r="CG7" s="414"/>
      <c r="CH7" s="414"/>
      <c r="CI7" s="414"/>
      <c r="CJ7" s="414"/>
      <c r="CK7" s="414"/>
      <c r="CL7" s="414"/>
      <c r="CM7" s="414"/>
      <c r="CN7" s="414"/>
      <c r="CO7" s="414"/>
      <c r="CP7" s="414"/>
      <c r="CQ7" s="414"/>
      <c r="CR7" s="414"/>
      <c r="CS7" s="495"/>
      <c r="CT7" s="454">
        <v>10910585</v>
      </c>
      <c r="CU7" s="455"/>
      <c r="CV7" s="455"/>
      <c r="CW7" s="455"/>
      <c r="CX7" s="455"/>
      <c r="CY7" s="455"/>
      <c r="CZ7" s="455"/>
      <c r="DA7" s="456"/>
      <c r="DB7" s="454">
        <v>10520875</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104</v>
      </c>
      <c r="AN8" s="411"/>
      <c r="AO8" s="411"/>
      <c r="AP8" s="411"/>
      <c r="AQ8" s="411"/>
      <c r="AR8" s="411"/>
      <c r="AS8" s="411"/>
      <c r="AT8" s="412"/>
      <c r="AU8" s="512" t="s">
        <v>90</v>
      </c>
      <c r="AV8" s="513"/>
      <c r="AW8" s="513"/>
      <c r="AX8" s="513"/>
      <c r="AY8" s="468" t="s">
        <v>105</v>
      </c>
      <c r="AZ8" s="469"/>
      <c r="BA8" s="469"/>
      <c r="BB8" s="469"/>
      <c r="BC8" s="469"/>
      <c r="BD8" s="469"/>
      <c r="BE8" s="469"/>
      <c r="BF8" s="469"/>
      <c r="BG8" s="469"/>
      <c r="BH8" s="469"/>
      <c r="BI8" s="469"/>
      <c r="BJ8" s="469"/>
      <c r="BK8" s="469"/>
      <c r="BL8" s="469"/>
      <c r="BM8" s="470"/>
      <c r="BN8" s="454">
        <v>1445752</v>
      </c>
      <c r="BO8" s="455"/>
      <c r="BP8" s="455"/>
      <c r="BQ8" s="455"/>
      <c r="BR8" s="455"/>
      <c r="BS8" s="455"/>
      <c r="BT8" s="455"/>
      <c r="BU8" s="456"/>
      <c r="BV8" s="454">
        <v>1918120</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1.1200000000000001</v>
      </c>
      <c r="CU8" s="558"/>
      <c r="CV8" s="558"/>
      <c r="CW8" s="558"/>
      <c r="CX8" s="558"/>
      <c r="CY8" s="558"/>
      <c r="CZ8" s="558"/>
      <c r="DA8" s="559"/>
      <c r="DB8" s="557">
        <v>1.08</v>
      </c>
      <c r="DC8" s="558"/>
      <c r="DD8" s="558"/>
      <c r="DE8" s="558"/>
      <c r="DF8" s="558"/>
      <c r="DG8" s="558"/>
      <c r="DH8" s="558"/>
      <c r="DI8" s="559"/>
    </row>
    <row r="9" spans="1:119" ht="18.75" customHeight="1" thickBot="1" x14ac:dyDescent="0.25">
      <c r="A9" s="163"/>
      <c r="B9" s="586" t="s">
        <v>107</v>
      </c>
      <c r="C9" s="587"/>
      <c r="D9" s="587"/>
      <c r="E9" s="587"/>
      <c r="F9" s="587"/>
      <c r="G9" s="587"/>
      <c r="H9" s="587"/>
      <c r="I9" s="587"/>
      <c r="J9" s="587"/>
      <c r="K9" s="505"/>
      <c r="L9" s="588" t="s">
        <v>108</v>
      </c>
      <c r="M9" s="589"/>
      <c r="N9" s="589"/>
      <c r="O9" s="589"/>
      <c r="P9" s="589"/>
      <c r="Q9" s="590"/>
      <c r="R9" s="591">
        <v>48348</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90</v>
      </c>
      <c r="AV9" s="513"/>
      <c r="AW9" s="513"/>
      <c r="AX9" s="513"/>
      <c r="AY9" s="468" t="s">
        <v>111</v>
      </c>
      <c r="AZ9" s="469"/>
      <c r="BA9" s="469"/>
      <c r="BB9" s="469"/>
      <c r="BC9" s="469"/>
      <c r="BD9" s="469"/>
      <c r="BE9" s="469"/>
      <c r="BF9" s="469"/>
      <c r="BG9" s="469"/>
      <c r="BH9" s="469"/>
      <c r="BI9" s="469"/>
      <c r="BJ9" s="469"/>
      <c r="BK9" s="469"/>
      <c r="BL9" s="469"/>
      <c r="BM9" s="470"/>
      <c r="BN9" s="454">
        <v>-472368</v>
      </c>
      <c r="BO9" s="455"/>
      <c r="BP9" s="455"/>
      <c r="BQ9" s="455"/>
      <c r="BR9" s="455"/>
      <c r="BS9" s="455"/>
      <c r="BT9" s="455"/>
      <c r="BU9" s="456"/>
      <c r="BV9" s="454">
        <v>-29044</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6.3</v>
      </c>
      <c r="CU9" s="452"/>
      <c r="CV9" s="452"/>
      <c r="CW9" s="452"/>
      <c r="CX9" s="452"/>
      <c r="CY9" s="452"/>
      <c r="CZ9" s="452"/>
      <c r="DA9" s="453"/>
      <c r="DB9" s="451">
        <v>6.5</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47936</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1776935</v>
      </c>
      <c r="BO10" s="455"/>
      <c r="BP10" s="455"/>
      <c r="BQ10" s="455"/>
      <c r="BR10" s="455"/>
      <c r="BS10" s="455"/>
      <c r="BT10" s="455"/>
      <c r="BU10" s="456"/>
      <c r="BV10" s="454">
        <v>423011</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48997</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1391233</v>
      </c>
      <c r="BO12" s="455"/>
      <c r="BP12" s="455"/>
      <c r="BQ12" s="455"/>
      <c r="BR12" s="455"/>
      <c r="BS12" s="455"/>
      <c r="BT12" s="455"/>
      <c r="BU12" s="456"/>
      <c r="BV12" s="454">
        <v>1520186</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47697</v>
      </c>
      <c r="S13" s="542"/>
      <c r="T13" s="542"/>
      <c r="U13" s="542"/>
      <c r="V13" s="543"/>
      <c r="W13" s="544" t="s">
        <v>131</v>
      </c>
      <c r="X13" s="440"/>
      <c r="Y13" s="440"/>
      <c r="Z13" s="440"/>
      <c r="AA13" s="440"/>
      <c r="AB13" s="441"/>
      <c r="AC13" s="407">
        <v>426</v>
      </c>
      <c r="AD13" s="408"/>
      <c r="AE13" s="408"/>
      <c r="AF13" s="408"/>
      <c r="AG13" s="409"/>
      <c r="AH13" s="407">
        <v>487</v>
      </c>
      <c r="AI13" s="408"/>
      <c r="AJ13" s="408"/>
      <c r="AK13" s="408"/>
      <c r="AL13" s="467"/>
      <c r="AM13" s="511" t="s">
        <v>132</v>
      </c>
      <c r="AN13" s="411"/>
      <c r="AO13" s="411"/>
      <c r="AP13" s="411"/>
      <c r="AQ13" s="411"/>
      <c r="AR13" s="411"/>
      <c r="AS13" s="411"/>
      <c r="AT13" s="412"/>
      <c r="AU13" s="512" t="s">
        <v>90</v>
      </c>
      <c r="AV13" s="513"/>
      <c r="AW13" s="513"/>
      <c r="AX13" s="513"/>
      <c r="AY13" s="468" t="s">
        <v>133</v>
      </c>
      <c r="AZ13" s="469"/>
      <c r="BA13" s="469"/>
      <c r="BB13" s="469"/>
      <c r="BC13" s="469"/>
      <c r="BD13" s="469"/>
      <c r="BE13" s="469"/>
      <c r="BF13" s="469"/>
      <c r="BG13" s="469"/>
      <c r="BH13" s="469"/>
      <c r="BI13" s="469"/>
      <c r="BJ13" s="469"/>
      <c r="BK13" s="469"/>
      <c r="BL13" s="469"/>
      <c r="BM13" s="470"/>
      <c r="BN13" s="454">
        <v>-86666</v>
      </c>
      <c r="BO13" s="455"/>
      <c r="BP13" s="455"/>
      <c r="BQ13" s="455"/>
      <c r="BR13" s="455"/>
      <c r="BS13" s="455"/>
      <c r="BT13" s="455"/>
      <c r="BU13" s="456"/>
      <c r="BV13" s="454">
        <v>-1126219</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6.7</v>
      </c>
      <c r="CU13" s="452"/>
      <c r="CV13" s="452"/>
      <c r="CW13" s="452"/>
      <c r="CX13" s="452"/>
      <c r="CY13" s="452"/>
      <c r="CZ13" s="452"/>
      <c r="DA13" s="453"/>
      <c r="DB13" s="451">
        <v>6.4</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49135</v>
      </c>
      <c r="S14" s="542"/>
      <c r="T14" s="542"/>
      <c r="U14" s="542"/>
      <c r="V14" s="543"/>
      <c r="W14" s="545"/>
      <c r="X14" s="443"/>
      <c r="Y14" s="443"/>
      <c r="Z14" s="443"/>
      <c r="AA14" s="443"/>
      <c r="AB14" s="444"/>
      <c r="AC14" s="534">
        <v>1.9</v>
      </c>
      <c r="AD14" s="535"/>
      <c r="AE14" s="535"/>
      <c r="AF14" s="535"/>
      <c r="AG14" s="536"/>
      <c r="AH14" s="534">
        <v>2.2000000000000002</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47935</v>
      </c>
      <c r="S15" s="542"/>
      <c r="T15" s="542"/>
      <c r="U15" s="542"/>
      <c r="V15" s="543"/>
      <c r="W15" s="544" t="s">
        <v>137</v>
      </c>
      <c r="X15" s="440"/>
      <c r="Y15" s="440"/>
      <c r="Z15" s="440"/>
      <c r="AA15" s="440"/>
      <c r="AB15" s="441"/>
      <c r="AC15" s="407">
        <v>7293</v>
      </c>
      <c r="AD15" s="408"/>
      <c r="AE15" s="408"/>
      <c r="AF15" s="408"/>
      <c r="AG15" s="409"/>
      <c r="AH15" s="407">
        <v>7629</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8510017</v>
      </c>
      <c r="BO15" s="484"/>
      <c r="BP15" s="484"/>
      <c r="BQ15" s="484"/>
      <c r="BR15" s="484"/>
      <c r="BS15" s="484"/>
      <c r="BT15" s="484"/>
      <c r="BU15" s="485"/>
      <c r="BV15" s="483">
        <v>8219833</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32.6</v>
      </c>
      <c r="AD16" s="535"/>
      <c r="AE16" s="535"/>
      <c r="AF16" s="535"/>
      <c r="AG16" s="536"/>
      <c r="AH16" s="534">
        <v>34.299999999999997</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7622840</v>
      </c>
      <c r="BO16" s="455"/>
      <c r="BP16" s="455"/>
      <c r="BQ16" s="455"/>
      <c r="BR16" s="455"/>
      <c r="BS16" s="455"/>
      <c r="BT16" s="455"/>
      <c r="BU16" s="456"/>
      <c r="BV16" s="454">
        <v>7358370</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14626</v>
      </c>
      <c r="AD17" s="408"/>
      <c r="AE17" s="408"/>
      <c r="AF17" s="408"/>
      <c r="AG17" s="409"/>
      <c r="AH17" s="407">
        <v>14116</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10910585</v>
      </c>
      <c r="BO17" s="455"/>
      <c r="BP17" s="455"/>
      <c r="BQ17" s="455"/>
      <c r="BR17" s="455"/>
      <c r="BS17" s="455"/>
      <c r="BT17" s="455"/>
      <c r="BU17" s="456"/>
      <c r="BV17" s="454">
        <v>10520875</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13.34</v>
      </c>
      <c r="M18" s="507"/>
      <c r="N18" s="507"/>
      <c r="O18" s="507"/>
      <c r="P18" s="507"/>
      <c r="Q18" s="507"/>
      <c r="R18" s="508"/>
      <c r="S18" s="508"/>
      <c r="T18" s="508"/>
      <c r="U18" s="508"/>
      <c r="V18" s="509"/>
      <c r="W18" s="525"/>
      <c r="X18" s="526"/>
      <c r="Y18" s="526"/>
      <c r="Z18" s="526"/>
      <c r="AA18" s="526"/>
      <c r="AB18" s="550"/>
      <c r="AC18" s="424">
        <v>65.5</v>
      </c>
      <c r="AD18" s="425"/>
      <c r="AE18" s="425"/>
      <c r="AF18" s="425"/>
      <c r="AG18" s="510"/>
      <c r="AH18" s="424">
        <v>63.5</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10647757</v>
      </c>
      <c r="BO18" s="455"/>
      <c r="BP18" s="455"/>
      <c r="BQ18" s="455"/>
      <c r="BR18" s="455"/>
      <c r="BS18" s="455"/>
      <c r="BT18" s="455"/>
      <c r="BU18" s="456"/>
      <c r="BV18" s="454">
        <v>9915790</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3624</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15754126</v>
      </c>
      <c r="BO19" s="455"/>
      <c r="BP19" s="455"/>
      <c r="BQ19" s="455"/>
      <c r="BR19" s="455"/>
      <c r="BS19" s="455"/>
      <c r="BT19" s="455"/>
      <c r="BU19" s="456"/>
      <c r="BV19" s="454">
        <v>15805857</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19862</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7187909</v>
      </c>
      <c r="BO22" s="484"/>
      <c r="BP22" s="484"/>
      <c r="BQ22" s="484"/>
      <c r="BR22" s="484"/>
      <c r="BS22" s="484"/>
      <c r="BT22" s="484"/>
      <c r="BU22" s="485"/>
      <c r="BV22" s="483">
        <v>7262706</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3456260</v>
      </c>
      <c r="BO23" s="455"/>
      <c r="BP23" s="455"/>
      <c r="BQ23" s="455"/>
      <c r="BR23" s="455"/>
      <c r="BS23" s="455"/>
      <c r="BT23" s="455"/>
      <c r="BU23" s="456"/>
      <c r="BV23" s="454">
        <v>3870722</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8290</v>
      </c>
      <c r="R24" s="408"/>
      <c r="S24" s="408"/>
      <c r="T24" s="408"/>
      <c r="U24" s="408"/>
      <c r="V24" s="409"/>
      <c r="W24" s="497"/>
      <c r="X24" s="434"/>
      <c r="Y24" s="435"/>
      <c r="Z24" s="410" t="s">
        <v>162</v>
      </c>
      <c r="AA24" s="411"/>
      <c r="AB24" s="411"/>
      <c r="AC24" s="411"/>
      <c r="AD24" s="411"/>
      <c r="AE24" s="411"/>
      <c r="AF24" s="411"/>
      <c r="AG24" s="412"/>
      <c r="AH24" s="407">
        <v>284</v>
      </c>
      <c r="AI24" s="408"/>
      <c r="AJ24" s="408"/>
      <c r="AK24" s="408"/>
      <c r="AL24" s="409"/>
      <c r="AM24" s="407">
        <v>884376</v>
      </c>
      <c r="AN24" s="408"/>
      <c r="AO24" s="408"/>
      <c r="AP24" s="408"/>
      <c r="AQ24" s="408"/>
      <c r="AR24" s="409"/>
      <c r="AS24" s="407">
        <v>3114</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6123123</v>
      </c>
      <c r="BO24" s="455"/>
      <c r="BP24" s="455"/>
      <c r="BQ24" s="455"/>
      <c r="BR24" s="455"/>
      <c r="BS24" s="455"/>
      <c r="BT24" s="455"/>
      <c r="BU24" s="456"/>
      <c r="BV24" s="454">
        <v>5924586</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6730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9629401</v>
      </c>
      <c r="BO25" s="484"/>
      <c r="BP25" s="484"/>
      <c r="BQ25" s="484"/>
      <c r="BR25" s="484"/>
      <c r="BS25" s="484"/>
      <c r="BT25" s="484"/>
      <c r="BU25" s="485"/>
      <c r="BV25" s="483">
        <v>8347299</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6180</v>
      </c>
      <c r="R26" s="408"/>
      <c r="S26" s="408"/>
      <c r="T26" s="408"/>
      <c r="U26" s="408"/>
      <c r="V26" s="409"/>
      <c r="W26" s="497"/>
      <c r="X26" s="434"/>
      <c r="Y26" s="435"/>
      <c r="Z26" s="410" t="s">
        <v>168</v>
      </c>
      <c r="AA26" s="465"/>
      <c r="AB26" s="465"/>
      <c r="AC26" s="465"/>
      <c r="AD26" s="465"/>
      <c r="AE26" s="465"/>
      <c r="AF26" s="465"/>
      <c r="AG26" s="466"/>
      <c r="AH26" s="407">
        <v>18</v>
      </c>
      <c r="AI26" s="408"/>
      <c r="AJ26" s="408"/>
      <c r="AK26" s="408"/>
      <c r="AL26" s="409"/>
      <c r="AM26" s="407">
        <v>50346</v>
      </c>
      <c r="AN26" s="408"/>
      <c r="AO26" s="408"/>
      <c r="AP26" s="408"/>
      <c r="AQ26" s="408"/>
      <c r="AR26" s="409"/>
      <c r="AS26" s="407">
        <v>2797</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4790</v>
      </c>
      <c r="R27" s="408"/>
      <c r="S27" s="408"/>
      <c r="T27" s="408"/>
      <c r="U27" s="408"/>
      <c r="V27" s="409"/>
      <c r="W27" s="497"/>
      <c r="X27" s="434"/>
      <c r="Y27" s="435"/>
      <c r="Z27" s="410" t="s">
        <v>171</v>
      </c>
      <c r="AA27" s="411"/>
      <c r="AB27" s="411"/>
      <c r="AC27" s="411"/>
      <c r="AD27" s="411"/>
      <c r="AE27" s="411"/>
      <c r="AF27" s="411"/>
      <c r="AG27" s="412"/>
      <c r="AH27" s="407">
        <v>6</v>
      </c>
      <c r="AI27" s="408"/>
      <c r="AJ27" s="408"/>
      <c r="AK27" s="408"/>
      <c r="AL27" s="409"/>
      <c r="AM27" s="407">
        <v>21168</v>
      </c>
      <c r="AN27" s="408"/>
      <c r="AO27" s="408"/>
      <c r="AP27" s="408"/>
      <c r="AQ27" s="408"/>
      <c r="AR27" s="409"/>
      <c r="AS27" s="407">
        <v>3528</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3970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2477428</v>
      </c>
      <c r="BO28" s="484"/>
      <c r="BP28" s="484"/>
      <c r="BQ28" s="484"/>
      <c r="BR28" s="484"/>
      <c r="BS28" s="484"/>
      <c r="BT28" s="484"/>
      <c r="BU28" s="485"/>
      <c r="BV28" s="483">
        <v>2091726</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16</v>
      </c>
      <c r="M29" s="408"/>
      <c r="N29" s="408"/>
      <c r="O29" s="408"/>
      <c r="P29" s="409"/>
      <c r="Q29" s="407">
        <v>3680</v>
      </c>
      <c r="R29" s="408"/>
      <c r="S29" s="408"/>
      <c r="T29" s="408"/>
      <c r="U29" s="408"/>
      <c r="V29" s="409"/>
      <c r="W29" s="498"/>
      <c r="X29" s="499"/>
      <c r="Y29" s="500"/>
      <c r="Z29" s="410" t="s">
        <v>177</v>
      </c>
      <c r="AA29" s="411"/>
      <c r="AB29" s="411"/>
      <c r="AC29" s="411"/>
      <c r="AD29" s="411"/>
      <c r="AE29" s="411"/>
      <c r="AF29" s="411"/>
      <c r="AG29" s="412"/>
      <c r="AH29" s="407">
        <v>290</v>
      </c>
      <c r="AI29" s="408"/>
      <c r="AJ29" s="408"/>
      <c r="AK29" s="408"/>
      <c r="AL29" s="409"/>
      <c r="AM29" s="407">
        <v>905544</v>
      </c>
      <c r="AN29" s="408"/>
      <c r="AO29" s="408"/>
      <c r="AP29" s="408"/>
      <c r="AQ29" s="408"/>
      <c r="AR29" s="409"/>
      <c r="AS29" s="407">
        <v>3123</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t="s">
        <v>122</v>
      </c>
      <c r="BO29" s="455"/>
      <c r="BP29" s="455"/>
      <c r="BQ29" s="455"/>
      <c r="BR29" s="455"/>
      <c r="BS29" s="455"/>
      <c r="BT29" s="455"/>
      <c r="BU29" s="456"/>
      <c r="BV29" s="454" t="s">
        <v>122</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99.2</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3200624</v>
      </c>
      <c r="BO30" s="489"/>
      <c r="BP30" s="489"/>
      <c r="BQ30" s="489"/>
      <c r="BR30" s="489"/>
      <c r="BS30" s="489"/>
      <c r="BT30" s="489"/>
      <c r="BU30" s="490"/>
      <c r="BV30" s="488">
        <v>2979161</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IF('各会計、関係団体の財政状況及び健全化判断比率'!B31="","",'各会計、関係団体の財政状況及び健全化判断比率'!B31)</f>
        <v>下水道事業特別会計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6</v>
      </c>
      <c r="BX34" s="402"/>
      <c r="BY34" s="403" t="str">
        <f>IF('各会計、関係団体の財政状況及び健全化判断比率'!B68="","",'各会計、関係団体の財政状況及び健全化判断比率'!B68)</f>
        <v>神奈川県市町村職員退職手当組合</v>
      </c>
      <c r="BZ34" s="403"/>
      <c r="CA34" s="403"/>
      <c r="CB34" s="403"/>
      <c r="CC34" s="403"/>
      <c r="CD34" s="403"/>
      <c r="CE34" s="403"/>
      <c r="CF34" s="403"/>
      <c r="CG34" s="403"/>
      <c r="CH34" s="403"/>
      <c r="CI34" s="403"/>
      <c r="CJ34" s="403"/>
      <c r="CK34" s="403"/>
      <c r="CL34" s="403"/>
      <c r="CM34" s="403"/>
      <c r="CN34" s="163"/>
      <c r="CO34" s="402">
        <f>IF(CQ34="","",MAX(C34:D43,U34:V43,AM34:AN43,BE34:BF43,BW34:BX43)+1)</f>
        <v>10</v>
      </c>
      <c r="CP34" s="402"/>
      <c r="CQ34" s="403" t="str">
        <f>IF('各会計、関係団体の財政状況及び健全化判断比率'!BS7="","",'各会計、関係団体の財政状況及び健全化判断比率'!BS7)</f>
        <v>寒川町土地開発公社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後期高齢者医療事業特別会計</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7</v>
      </c>
      <c r="BX35" s="402"/>
      <c r="BY35" s="403" t="str">
        <f>IF('各会計、関係団体の財政状況及び健全化判断比率'!B69="","",'各会計、関係団体の財政状況及び健全化判断比率'!B69)</f>
        <v>神奈川県市町村情報システム共同事業組合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介護保険事業特別会計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8</v>
      </c>
      <c r="BX36" s="402"/>
      <c r="BY36" s="403" t="str">
        <f>IF('各会計、関係団体の財政状況及び健全化判断比率'!B70="","",'各会計、関係団体の財政状況及び健全化判断比率'!B70)</f>
        <v>神奈川県後期高齢者医療広域連合（一般会計）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9</v>
      </c>
      <c r="BX37" s="402"/>
      <c r="BY37" s="403" t="str">
        <f>IF('各会計、関係団体の財政状況及び健全化判断比率'!B71="","",'各会計、関係団体の財政状況及び健全化判断比率'!B71)</f>
        <v>神奈川県後期高齢者医療広域連合（特別会計）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t="str">
        <f t="shared" si="2"/>
        <v/>
      </c>
      <c r="BX38" s="402"/>
      <c r="BY38" s="403" t="str">
        <f>IF('各会計、関係団体の財政状況及び健全化判断比率'!B72="","",'各会計、関係団体の財政状況及び健全化判断比率'!B72)</f>
        <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str">
        <f t="shared" si="2"/>
        <v/>
      </c>
      <c r="BX39" s="402"/>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WffP1xcFM7xxI+x9hPZjXsB5Ym6Ve6zkYkkTOlOkff0tEDmHbBaVgxRrwLCAc0k+AgnMZZToJ5br5LydcuKlg==" saltValue="OJJ50JUtgVkl2IaCfKJjs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9440262</v>
      </c>
      <c r="S5" s="712"/>
      <c r="T5" s="712"/>
      <c r="U5" s="712"/>
      <c r="V5" s="712"/>
      <c r="W5" s="712"/>
      <c r="X5" s="712"/>
      <c r="Y5" s="737"/>
      <c r="Z5" s="750">
        <v>43.1</v>
      </c>
      <c r="AA5" s="750"/>
      <c r="AB5" s="750"/>
      <c r="AC5" s="750"/>
      <c r="AD5" s="751">
        <v>8888086</v>
      </c>
      <c r="AE5" s="751"/>
      <c r="AF5" s="751"/>
      <c r="AG5" s="751"/>
      <c r="AH5" s="751"/>
      <c r="AI5" s="751"/>
      <c r="AJ5" s="751"/>
      <c r="AK5" s="751"/>
      <c r="AL5" s="738">
        <v>81</v>
      </c>
      <c r="AM5" s="720"/>
      <c r="AN5" s="720"/>
      <c r="AO5" s="739"/>
      <c r="AP5" s="714" t="s">
        <v>216</v>
      </c>
      <c r="AQ5" s="715"/>
      <c r="AR5" s="715"/>
      <c r="AS5" s="715"/>
      <c r="AT5" s="715"/>
      <c r="AU5" s="715"/>
      <c r="AV5" s="715"/>
      <c r="AW5" s="715"/>
      <c r="AX5" s="715"/>
      <c r="AY5" s="715"/>
      <c r="AZ5" s="715"/>
      <c r="BA5" s="715"/>
      <c r="BB5" s="715"/>
      <c r="BC5" s="715"/>
      <c r="BD5" s="715"/>
      <c r="BE5" s="715"/>
      <c r="BF5" s="716"/>
      <c r="BG5" s="656">
        <v>8888086</v>
      </c>
      <c r="BH5" s="657"/>
      <c r="BI5" s="657"/>
      <c r="BJ5" s="657"/>
      <c r="BK5" s="657"/>
      <c r="BL5" s="657"/>
      <c r="BM5" s="657"/>
      <c r="BN5" s="658"/>
      <c r="BO5" s="694">
        <v>94.2</v>
      </c>
      <c r="BP5" s="694"/>
      <c r="BQ5" s="694"/>
      <c r="BR5" s="694"/>
      <c r="BS5" s="695">
        <v>77360</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104578</v>
      </c>
      <c r="S6" s="657"/>
      <c r="T6" s="657"/>
      <c r="U6" s="657"/>
      <c r="V6" s="657"/>
      <c r="W6" s="657"/>
      <c r="X6" s="657"/>
      <c r="Y6" s="658"/>
      <c r="Z6" s="694">
        <v>0.5</v>
      </c>
      <c r="AA6" s="694"/>
      <c r="AB6" s="694"/>
      <c r="AC6" s="694"/>
      <c r="AD6" s="695">
        <v>104578</v>
      </c>
      <c r="AE6" s="695"/>
      <c r="AF6" s="695"/>
      <c r="AG6" s="695"/>
      <c r="AH6" s="695"/>
      <c r="AI6" s="695"/>
      <c r="AJ6" s="695"/>
      <c r="AK6" s="695"/>
      <c r="AL6" s="659">
        <v>1</v>
      </c>
      <c r="AM6" s="660"/>
      <c r="AN6" s="660"/>
      <c r="AO6" s="696"/>
      <c r="AP6" s="653" t="s">
        <v>221</v>
      </c>
      <c r="AQ6" s="654"/>
      <c r="AR6" s="654"/>
      <c r="AS6" s="654"/>
      <c r="AT6" s="654"/>
      <c r="AU6" s="654"/>
      <c r="AV6" s="654"/>
      <c r="AW6" s="654"/>
      <c r="AX6" s="654"/>
      <c r="AY6" s="654"/>
      <c r="AZ6" s="654"/>
      <c r="BA6" s="654"/>
      <c r="BB6" s="654"/>
      <c r="BC6" s="654"/>
      <c r="BD6" s="654"/>
      <c r="BE6" s="654"/>
      <c r="BF6" s="655"/>
      <c r="BG6" s="656">
        <v>8888086</v>
      </c>
      <c r="BH6" s="657"/>
      <c r="BI6" s="657"/>
      <c r="BJ6" s="657"/>
      <c r="BK6" s="657"/>
      <c r="BL6" s="657"/>
      <c r="BM6" s="657"/>
      <c r="BN6" s="658"/>
      <c r="BO6" s="694">
        <v>94.2</v>
      </c>
      <c r="BP6" s="694"/>
      <c r="BQ6" s="694"/>
      <c r="BR6" s="694"/>
      <c r="BS6" s="695">
        <v>77360</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196948</v>
      </c>
      <c r="CS6" s="657"/>
      <c r="CT6" s="657"/>
      <c r="CU6" s="657"/>
      <c r="CV6" s="657"/>
      <c r="CW6" s="657"/>
      <c r="CX6" s="657"/>
      <c r="CY6" s="658"/>
      <c r="CZ6" s="738">
        <v>1</v>
      </c>
      <c r="DA6" s="720"/>
      <c r="DB6" s="720"/>
      <c r="DC6" s="740"/>
      <c r="DD6" s="662" t="s">
        <v>122</v>
      </c>
      <c r="DE6" s="657"/>
      <c r="DF6" s="657"/>
      <c r="DG6" s="657"/>
      <c r="DH6" s="657"/>
      <c r="DI6" s="657"/>
      <c r="DJ6" s="657"/>
      <c r="DK6" s="657"/>
      <c r="DL6" s="657"/>
      <c r="DM6" s="657"/>
      <c r="DN6" s="657"/>
      <c r="DO6" s="657"/>
      <c r="DP6" s="658"/>
      <c r="DQ6" s="662">
        <v>196516</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3197</v>
      </c>
      <c r="S7" s="657"/>
      <c r="T7" s="657"/>
      <c r="U7" s="657"/>
      <c r="V7" s="657"/>
      <c r="W7" s="657"/>
      <c r="X7" s="657"/>
      <c r="Y7" s="658"/>
      <c r="Z7" s="694">
        <v>0</v>
      </c>
      <c r="AA7" s="694"/>
      <c r="AB7" s="694"/>
      <c r="AC7" s="694"/>
      <c r="AD7" s="695">
        <v>3197</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3382634</v>
      </c>
      <c r="BH7" s="657"/>
      <c r="BI7" s="657"/>
      <c r="BJ7" s="657"/>
      <c r="BK7" s="657"/>
      <c r="BL7" s="657"/>
      <c r="BM7" s="657"/>
      <c r="BN7" s="658"/>
      <c r="BO7" s="694">
        <v>35.799999999999997</v>
      </c>
      <c r="BP7" s="694"/>
      <c r="BQ7" s="694"/>
      <c r="BR7" s="694"/>
      <c r="BS7" s="695">
        <v>77360</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4061442</v>
      </c>
      <c r="CS7" s="657"/>
      <c r="CT7" s="657"/>
      <c r="CU7" s="657"/>
      <c r="CV7" s="657"/>
      <c r="CW7" s="657"/>
      <c r="CX7" s="657"/>
      <c r="CY7" s="658"/>
      <c r="CZ7" s="694">
        <v>19.899999999999999</v>
      </c>
      <c r="DA7" s="694"/>
      <c r="DB7" s="694"/>
      <c r="DC7" s="694"/>
      <c r="DD7" s="662">
        <v>197829</v>
      </c>
      <c r="DE7" s="657"/>
      <c r="DF7" s="657"/>
      <c r="DG7" s="657"/>
      <c r="DH7" s="657"/>
      <c r="DI7" s="657"/>
      <c r="DJ7" s="657"/>
      <c r="DK7" s="657"/>
      <c r="DL7" s="657"/>
      <c r="DM7" s="657"/>
      <c r="DN7" s="657"/>
      <c r="DO7" s="657"/>
      <c r="DP7" s="658"/>
      <c r="DQ7" s="662">
        <v>3712140</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73174</v>
      </c>
      <c r="S8" s="657"/>
      <c r="T8" s="657"/>
      <c r="U8" s="657"/>
      <c r="V8" s="657"/>
      <c r="W8" s="657"/>
      <c r="X8" s="657"/>
      <c r="Y8" s="658"/>
      <c r="Z8" s="694">
        <v>0.3</v>
      </c>
      <c r="AA8" s="694"/>
      <c r="AB8" s="694"/>
      <c r="AC8" s="694"/>
      <c r="AD8" s="695">
        <v>73174</v>
      </c>
      <c r="AE8" s="695"/>
      <c r="AF8" s="695"/>
      <c r="AG8" s="695"/>
      <c r="AH8" s="695"/>
      <c r="AI8" s="695"/>
      <c r="AJ8" s="695"/>
      <c r="AK8" s="695"/>
      <c r="AL8" s="659">
        <v>0.7</v>
      </c>
      <c r="AM8" s="660"/>
      <c r="AN8" s="660"/>
      <c r="AO8" s="696"/>
      <c r="AP8" s="653" t="s">
        <v>227</v>
      </c>
      <c r="AQ8" s="654"/>
      <c r="AR8" s="654"/>
      <c r="AS8" s="654"/>
      <c r="AT8" s="654"/>
      <c r="AU8" s="654"/>
      <c r="AV8" s="654"/>
      <c r="AW8" s="654"/>
      <c r="AX8" s="654"/>
      <c r="AY8" s="654"/>
      <c r="AZ8" s="654"/>
      <c r="BA8" s="654"/>
      <c r="BB8" s="654"/>
      <c r="BC8" s="654"/>
      <c r="BD8" s="654"/>
      <c r="BE8" s="654"/>
      <c r="BF8" s="655"/>
      <c r="BG8" s="656">
        <v>77729</v>
      </c>
      <c r="BH8" s="657"/>
      <c r="BI8" s="657"/>
      <c r="BJ8" s="657"/>
      <c r="BK8" s="657"/>
      <c r="BL8" s="657"/>
      <c r="BM8" s="657"/>
      <c r="BN8" s="658"/>
      <c r="BO8" s="694">
        <v>0.8</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7643778</v>
      </c>
      <c r="CS8" s="657"/>
      <c r="CT8" s="657"/>
      <c r="CU8" s="657"/>
      <c r="CV8" s="657"/>
      <c r="CW8" s="657"/>
      <c r="CX8" s="657"/>
      <c r="CY8" s="658"/>
      <c r="CZ8" s="694">
        <v>37.5</v>
      </c>
      <c r="DA8" s="694"/>
      <c r="DB8" s="694"/>
      <c r="DC8" s="694"/>
      <c r="DD8" s="662">
        <v>245564</v>
      </c>
      <c r="DE8" s="657"/>
      <c r="DF8" s="657"/>
      <c r="DG8" s="657"/>
      <c r="DH8" s="657"/>
      <c r="DI8" s="657"/>
      <c r="DJ8" s="657"/>
      <c r="DK8" s="657"/>
      <c r="DL8" s="657"/>
      <c r="DM8" s="657"/>
      <c r="DN8" s="657"/>
      <c r="DO8" s="657"/>
      <c r="DP8" s="658"/>
      <c r="DQ8" s="662">
        <v>4057187</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104965</v>
      </c>
      <c r="S9" s="657"/>
      <c r="T9" s="657"/>
      <c r="U9" s="657"/>
      <c r="V9" s="657"/>
      <c r="W9" s="657"/>
      <c r="X9" s="657"/>
      <c r="Y9" s="658"/>
      <c r="Z9" s="694">
        <v>0.5</v>
      </c>
      <c r="AA9" s="694"/>
      <c r="AB9" s="694"/>
      <c r="AC9" s="694"/>
      <c r="AD9" s="695">
        <v>104965</v>
      </c>
      <c r="AE9" s="695"/>
      <c r="AF9" s="695"/>
      <c r="AG9" s="695"/>
      <c r="AH9" s="695"/>
      <c r="AI9" s="695"/>
      <c r="AJ9" s="695"/>
      <c r="AK9" s="695"/>
      <c r="AL9" s="659">
        <v>1</v>
      </c>
      <c r="AM9" s="660"/>
      <c r="AN9" s="660"/>
      <c r="AO9" s="696"/>
      <c r="AP9" s="653" t="s">
        <v>230</v>
      </c>
      <c r="AQ9" s="654"/>
      <c r="AR9" s="654"/>
      <c r="AS9" s="654"/>
      <c r="AT9" s="654"/>
      <c r="AU9" s="654"/>
      <c r="AV9" s="654"/>
      <c r="AW9" s="654"/>
      <c r="AX9" s="654"/>
      <c r="AY9" s="654"/>
      <c r="AZ9" s="654"/>
      <c r="BA9" s="654"/>
      <c r="BB9" s="654"/>
      <c r="BC9" s="654"/>
      <c r="BD9" s="654"/>
      <c r="BE9" s="654"/>
      <c r="BF9" s="655"/>
      <c r="BG9" s="656">
        <v>2617799</v>
      </c>
      <c r="BH9" s="657"/>
      <c r="BI9" s="657"/>
      <c r="BJ9" s="657"/>
      <c r="BK9" s="657"/>
      <c r="BL9" s="657"/>
      <c r="BM9" s="657"/>
      <c r="BN9" s="658"/>
      <c r="BO9" s="694">
        <v>27.7</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2161595</v>
      </c>
      <c r="CS9" s="657"/>
      <c r="CT9" s="657"/>
      <c r="CU9" s="657"/>
      <c r="CV9" s="657"/>
      <c r="CW9" s="657"/>
      <c r="CX9" s="657"/>
      <c r="CY9" s="658"/>
      <c r="CZ9" s="694">
        <v>10.6</v>
      </c>
      <c r="DA9" s="694"/>
      <c r="DB9" s="694"/>
      <c r="DC9" s="694"/>
      <c r="DD9" s="662">
        <v>186306</v>
      </c>
      <c r="DE9" s="657"/>
      <c r="DF9" s="657"/>
      <c r="DG9" s="657"/>
      <c r="DH9" s="657"/>
      <c r="DI9" s="657"/>
      <c r="DJ9" s="657"/>
      <c r="DK9" s="657"/>
      <c r="DL9" s="657"/>
      <c r="DM9" s="657"/>
      <c r="DN9" s="657"/>
      <c r="DO9" s="657"/>
      <c r="DP9" s="658"/>
      <c r="DQ9" s="662">
        <v>1113805</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165507</v>
      </c>
      <c r="BH10" s="657"/>
      <c r="BI10" s="657"/>
      <c r="BJ10" s="657"/>
      <c r="BK10" s="657"/>
      <c r="BL10" s="657"/>
      <c r="BM10" s="657"/>
      <c r="BN10" s="658"/>
      <c r="BO10" s="694">
        <v>1.8</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26308</v>
      </c>
      <c r="CS10" s="657"/>
      <c r="CT10" s="657"/>
      <c r="CU10" s="657"/>
      <c r="CV10" s="657"/>
      <c r="CW10" s="657"/>
      <c r="CX10" s="657"/>
      <c r="CY10" s="658"/>
      <c r="CZ10" s="694">
        <v>0.1</v>
      </c>
      <c r="DA10" s="694"/>
      <c r="DB10" s="694"/>
      <c r="DC10" s="694"/>
      <c r="DD10" s="662" t="s">
        <v>122</v>
      </c>
      <c r="DE10" s="657"/>
      <c r="DF10" s="657"/>
      <c r="DG10" s="657"/>
      <c r="DH10" s="657"/>
      <c r="DI10" s="657"/>
      <c r="DJ10" s="657"/>
      <c r="DK10" s="657"/>
      <c r="DL10" s="657"/>
      <c r="DM10" s="657"/>
      <c r="DN10" s="657"/>
      <c r="DO10" s="657"/>
      <c r="DP10" s="658"/>
      <c r="DQ10" s="662">
        <v>6308</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1245576</v>
      </c>
      <c r="S11" s="657"/>
      <c r="T11" s="657"/>
      <c r="U11" s="657"/>
      <c r="V11" s="657"/>
      <c r="W11" s="657"/>
      <c r="X11" s="657"/>
      <c r="Y11" s="658"/>
      <c r="Z11" s="659">
        <v>5.7</v>
      </c>
      <c r="AA11" s="660"/>
      <c r="AB11" s="660"/>
      <c r="AC11" s="661"/>
      <c r="AD11" s="662">
        <v>1245576</v>
      </c>
      <c r="AE11" s="657"/>
      <c r="AF11" s="657"/>
      <c r="AG11" s="657"/>
      <c r="AH11" s="657"/>
      <c r="AI11" s="657"/>
      <c r="AJ11" s="657"/>
      <c r="AK11" s="658"/>
      <c r="AL11" s="659">
        <v>11.4</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521599</v>
      </c>
      <c r="BH11" s="657"/>
      <c r="BI11" s="657"/>
      <c r="BJ11" s="657"/>
      <c r="BK11" s="657"/>
      <c r="BL11" s="657"/>
      <c r="BM11" s="657"/>
      <c r="BN11" s="658"/>
      <c r="BO11" s="694">
        <v>5.5</v>
      </c>
      <c r="BP11" s="694"/>
      <c r="BQ11" s="694"/>
      <c r="BR11" s="694"/>
      <c r="BS11" s="695">
        <v>77360</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113839</v>
      </c>
      <c r="CS11" s="657"/>
      <c r="CT11" s="657"/>
      <c r="CU11" s="657"/>
      <c r="CV11" s="657"/>
      <c r="CW11" s="657"/>
      <c r="CX11" s="657"/>
      <c r="CY11" s="658"/>
      <c r="CZ11" s="694">
        <v>0.6</v>
      </c>
      <c r="DA11" s="694"/>
      <c r="DB11" s="694"/>
      <c r="DC11" s="694"/>
      <c r="DD11" s="662">
        <v>22663</v>
      </c>
      <c r="DE11" s="657"/>
      <c r="DF11" s="657"/>
      <c r="DG11" s="657"/>
      <c r="DH11" s="657"/>
      <c r="DI11" s="657"/>
      <c r="DJ11" s="657"/>
      <c r="DK11" s="657"/>
      <c r="DL11" s="657"/>
      <c r="DM11" s="657"/>
      <c r="DN11" s="657"/>
      <c r="DO11" s="657"/>
      <c r="DP11" s="658"/>
      <c r="DQ11" s="662">
        <v>106734</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4932328</v>
      </c>
      <c r="BH12" s="657"/>
      <c r="BI12" s="657"/>
      <c r="BJ12" s="657"/>
      <c r="BK12" s="657"/>
      <c r="BL12" s="657"/>
      <c r="BM12" s="657"/>
      <c r="BN12" s="658"/>
      <c r="BO12" s="694">
        <v>52.2</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269192</v>
      </c>
      <c r="CS12" s="657"/>
      <c r="CT12" s="657"/>
      <c r="CU12" s="657"/>
      <c r="CV12" s="657"/>
      <c r="CW12" s="657"/>
      <c r="CX12" s="657"/>
      <c r="CY12" s="658"/>
      <c r="CZ12" s="694">
        <v>1.3</v>
      </c>
      <c r="DA12" s="694"/>
      <c r="DB12" s="694"/>
      <c r="DC12" s="694"/>
      <c r="DD12" s="662">
        <v>2657</v>
      </c>
      <c r="DE12" s="657"/>
      <c r="DF12" s="657"/>
      <c r="DG12" s="657"/>
      <c r="DH12" s="657"/>
      <c r="DI12" s="657"/>
      <c r="DJ12" s="657"/>
      <c r="DK12" s="657"/>
      <c r="DL12" s="657"/>
      <c r="DM12" s="657"/>
      <c r="DN12" s="657"/>
      <c r="DO12" s="657"/>
      <c r="DP12" s="658"/>
      <c r="DQ12" s="662">
        <v>174931</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4783052</v>
      </c>
      <c r="BH13" s="657"/>
      <c r="BI13" s="657"/>
      <c r="BJ13" s="657"/>
      <c r="BK13" s="657"/>
      <c r="BL13" s="657"/>
      <c r="BM13" s="657"/>
      <c r="BN13" s="658"/>
      <c r="BO13" s="694">
        <v>50.7</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1633327</v>
      </c>
      <c r="CS13" s="657"/>
      <c r="CT13" s="657"/>
      <c r="CU13" s="657"/>
      <c r="CV13" s="657"/>
      <c r="CW13" s="657"/>
      <c r="CX13" s="657"/>
      <c r="CY13" s="658"/>
      <c r="CZ13" s="694">
        <v>8</v>
      </c>
      <c r="DA13" s="694"/>
      <c r="DB13" s="694"/>
      <c r="DC13" s="694"/>
      <c r="DD13" s="662">
        <v>544207</v>
      </c>
      <c r="DE13" s="657"/>
      <c r="DF13" s="657"/>
      <c r="DG13" s="657"/>
      <c r="DH13" s="657"/>
      <c r="DI13" s="657"/>
      <c r="DJ13" s="657"/>
      <c r="DK13" s="657"/>
      <c r="DL13" s="657"/>
      <c r="DM13" s="657"/>
      <c r="DN13" s="657"/>
      <c r="DO13" s="657"/>
      <c r="DP13" s="658"/>
      <c r="DQ13" s="662">
        <v>1080335</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135833</v>
      </c>
      <c r="BH14" s="657"/>
      <c r="BI14" s="657"/>
      <c r="BJ14" s="657"/>
      <c r="BK14" s="657"/>
      <c r="BL14" s="657"/>
      <c r="BM14" s="657"/>
      <c r="BN14" s="658"/>
      <c r="BO14" s="694">
        <v>1.4</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816362</v>
      </c>
      <c r="CS14" s="657"/>
      <c r="CT14" s="657"/>
      <c r="CU14" s="657"/>
      <c r="CV14" s="657"/>
      <c r="CW14" s="657"/>
      <c r="CX14" s="657"/>
      <c r="CY14" s="658"/>
      <c r="CZ14" s="694">
        <v>4</v>
      </c>
      <c r="DA14" s="694"/>
      <c r="DB14" s="694"/>
      <c r="DC14" s="694"/>
      <c r="DD14" s="662">
        <v>161248</v>
      </c>
      <c r="DE14" s="657"/>
      <c r="DF14" s="657"/>
      <c r="DG14" s="657"/>
      <c r="DH14" s="657"/>
      <c r="DI14" s="657"/>
      <c r="DJ14" s="657"/>
      <c r="DK14" s="657"/>
      <c r="DL14" s="657"/>
      <c r="DM14" s="657"/>
      <c r="DN14" s="657"/>
      <c r="DO14" s="657"/>
      <c r="DP14" s="658"/>
      <c r="DQ14" s="662">
        <v>648171</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29116</v>
      </c>
      <c r="S15" s="657"/>
      <c r="T15" s="657"/>
      <c r="U15" s="657"/>
      <c r="V15" s="657"/>
      <c r="W15" s="657"/>
      <c r="X15" s="657"/>
      <c r="Y15" s="658"/>
      <c r="Z15" s="694">
        <v>0.1</v>
      </c>
      <c r="AA15" s="694"/>
      <c r="AB15" s="694"/>
      <c r="AC15" s="694"/>
      <c r="AD15" s="695">
        <v>29116</v>
      </c>
      <c r="AE15" s="695"/>
      <c r="AF15" s="695"/>
      <c r="AG15" s="695"/>
      <c r="AH15" s="695"/>
      <c r="AI15" s="695"/>
      <c r="AJ15" s="695"/>
      <c r="AK15" s="695"/>
      <c r="AL15" s="659">
        <v>0.3</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437291</v>
      </c>
      <c r="BH15" s="657"/>
      <c r="BI15" s="657"/>
      <c r="BJ15" s="657"/>
      <c r="BK15" s="657"/>
      <c r="BL15" s="657"/>
      <c r="BM15" s="657"/>
      <c r="BN15" s="658"/>
      <c r="BO15" s="694">
        <v>4.5999999999999996</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2459563</v>
      </c>
      <c r="CS15" s="657"/>
      <c r="CT15" s="657"/>
      <c r="CU15" s="657"/>
      <c r="CV15" s="657"/>
      <c r="CW15" s="657"/>
      <c r="CX15" s="657"/>
      <c r="CY15" s="658"/>
      <c r="CZ15" s="694">
        <v>12.1</v>
      </c>
      <c r="DA15" s="694"/>
      <c r="DB15" s="694"/>
      <c r="DC15" s="694"/>
      <c r="DD15" s="662">
        <v>304486</v>
      </c>
      <c r="DE15" s="657"/>
      <c r="DF15" s="657"/>
      <c r="DG15" s="657"/>
      <c r="DH15" s="657"/>
      <c r="DI15" s="657"/>
      <c r="DJ15" s="657"/>
      <c r="DK15" s="657"/>
      <c r="DL15" s="657"/>
      <c r="DM15" s="657"/>
      <c r="DN15" s="657"/>
      <c r="DO15" s="657"/>
      <c r="DP15" s="658"/>
      <c r="DQ15" s="662">
        <v>2131288</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160111</v>
      </c>
      <c r="S16" s="657"/>
      <c r="T16" s="657"/>
      <c r="U16" s="657"/>
      <c r="V16" s="657"/>
      <c r="W16" s="657"/>
      <c r="X16" s="657"/>
      <c r="Y16" s="658"/>
      <c r="Z16" s="694">
        <v>0.7</v>
      </c>
      <c r="AA16" s="694"/>
      <c r="AB16" s="694"/>
      <c r="AC16" s="694"/>
      <c r="AD16" s="695">
        <v>160111</v>
      </c>
      <c r="AE16" s="695"/>
      <c r="AF16" s="695"/>
      <c r="AG16" s="695"/>
      <c r="AH16" s="695"/>
      <c r="AI16" s="695"/>
      <c r="AJ16" s="695"/>
      <c r="AK16" s="695"/>
      <c r="AL16" s="659">
        <v>1.5</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t="s">
        <v>122</v>
      </c>
      <c r="CS16" s="657"/>
      <c r="CT16" s="657"/>
      <c r="CU16" s="657"/>
      <c r="CV16" s="657"/>
      <c r="CW16" s="657"/>
      <c r="CX16" s="657"/>
      <c r="CY16" s="658"/>
      <c r="CZ16" s="694" t="s">
        <v>122</v>
      </c>
      <c r="DA16" s="694"/>
      <c r="DB16" s="694"/>
      <c r="DC16" s="694"/>
      <c r="DD16" s="662" t="s">
        <v>122</v>
      </c>
      <c r="DE16" s="657"/>
      <c r="DF16" s="657"/>
      <c r="DG16" s="657"/>
      <c r="DH16" s="657"/>
      <c r="DI16" s="657"/>
      <c r="DJ16" s="657"/>
      <c r="DK16" s="657"/>
      <c r="DL16" s="657"/>
      <c r="DM16" s="657"/>
      <c r="DN16" s="657"/>
      <c r="DO16" s="657"/>
      <c r="DP16" s="658"/>
      <c r="DQ16" s="662" t="s">
        <v>122</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315941</v>
      </c>
      <c r="S17" s="657"/>
      <c r="T17" s="657"/>
      <c r="U17" s="657"/>
      <c r="V17" s="657"/>
      <c r="W17" s="657"/>
      <c r="X17" s="657"/>
      <c r="Y17" s="658"/>
      <c r="Z17" s="694">
        <v>1.4</v>
      </c>
      <c r="AA17" s="694"/>
      <c r="AB17" s="694"/>
      <c r="AC17" s="694"/>
      <c r="AD17" s="695">
        <v>315941</v>
      </c>
      <c r="AE17" s="695"/>
      <c r="AF17" s="695"/>
      <c r="AG17" s="695"/>
      <c r="AH17" s="695"/>
      <c r="AI17" s="695"/>
      <c r="AJ17" s="695"/>
      <c r="AK17" s="695"/>
      <c r="AL17" s="659">
        <v>2.9</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989087</v>
      </c>
      <c r="CS17" s="657"/>
      <c r="CT17" s="657"/>
      <c r="CU17" s="657"/>
      <c r="CV17" s="657"/>
      <c r="CW17" s="657"/>
      <c r="CX17" s="657"/>
      <c r="CY17" s="658"/>
      <c r="CZ17" s="694">
        <v>4.9000000000000004</v>
      </c>
      <c r="DA17" s="694"/>
      <c r="DB17" s="694"/>
      <c r="DC17" s="694"/>
      <c r="DD17" s="662" t="s">
        <v>122</v>
      </c>
      <c r="DE17" s="657"/>
      <c r="DF17" s="657"/>
      <c r="DG17" s="657"/>
      <c r="DH17" s="657"/>
      <c r="DI17" s="657"/>
      <c r="DJ17" s="657"/>
      <c r="DK17" s="657"/>
      <c r="DL17" s="657"/>
      <c r="DM17" s="657"/>
      <c r="DN17" s="657"/>
      <c r="DO17" s="657"/>
      <c r="DP17" s="658"/>
      <c r="DQ17" s="662">
        <v>989087</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79028</v>
      </c>
      <c r="S18" s="657"/>
      <c r="T18" s="657"/>
      <c r="U18" s="657"/>
      <c r="V18" s="657"/>
      <c r="W18" s="657"/>
      <c r="X18" s="657"/>
      <c r="Y18" s="658"/>
      <c r="Z18" s="694">
        <v>0.4</v>
      </c>
      <c r="AA18" s="694"/>
      <c r="AB18" s="694"/>
      <c r="AC18" s="694"/>
      <c r="AD18" s="695">
        <v>79028</v>
      </c>
      <c r="AE18" s="695"/>
      <c r="AF18" s="695"/>
      <c r="AG18" s="695"/>
      <c r="AH18" s="695"/>
      <c r="AI18" s="695"/>
      <c r="AJ18" s="695"/>
      <c r="AK18" s="695"/>
      <c r="AL18" s="659">
        <v>0.7</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232696</v>
      </c>
      <c r="S19" s="657"/>
      <c r="T19" s="657"/>
      <c r="U19" s="657"/>
      <c r="V19" s="657"/>
      <c r="W19" s="657"/>
      <c r="X19" s="657"/>
      <c r="Y19" s="658"/>
      <c r="Z19" s="694">
        <v>1.1000000000000001</v>
      </c>
      <c r="AA19" s="694"/>
      <c r="AB19" s="694"/>
      <c r="AC19" s="694"/>
      <c r="AD19" s="695">
        <v>232696</v>
      </c>
      <c r="AE19" s="695"/>
      <c r="AF19" s="695"/>
      <c r="AG19" s="695"/>
      <c r="AH19" s="695"/>
      <c r="AI19" s="695"/>
      <c r="AJ19" s="695"/>
      <c r="AK19" s="695"/>
      <c r="AL19" s="659">
        <v>2.1</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552176</v>
      </c>
      <c r="BH19" s="657"/>
      <c r="BI19" s="657"/>
      <c r="BJ19" s="657"/>
      <c r="BK19" s="657"/>
      <c r="BL19" s="657"/>
      <c r="BM19" s="657"/>
      <c r="BN19" s="658"/>
      <c r="BO19" s="694">
        <v>5.8</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4217</v>
      </c>
      <c r="S20" s="657"/>
      <c r="T20" s="657"/>
      <c r="U20" s="657"/>
      <c r="V20" s="657"/>
      <c r="W20" s="657"/>
      <c r="X20" s="657"/>
      <c r="Y20" s="658"/>
      <c r="Z20" s="694">
        <v>0</v>
      </c>
      <c r="AA20" s="694"/>
      <c r="AB20" s="694"/>
      <c r="AC20" s="694"/>
      <c r="AD20" s="695">
        <v>4217</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552176</v>
      </c>
      <c r="BH20" s="657"/>
      <c r="BI20" s="657"/>
      <c r="BJ20" s="657"/>
      <c r="BK20" s="657"/>
      <c r="BL20" s="657"/>
      <c r="BM20" s="657"/>
      <c r="BN20" s="658"/>
      <c r="BO20" s="694">
        <v>5.8</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20371441</v>
      </c>
      <c r="CS20" s="657"/>
      <c r="CT20" s="657"/>
      <c r="CU20" s="657"/>
      <c r="CV20" s="657"/>
      <c r="CW20" s="657"/>
      <c r="CX20" s="657"/>
      <c r="CY20" s="658"/>
      <c r="CZ20" s="694">
        <v>100</v>
      </c>
      <c r="DA20" s="694"/>
      <c r="DB20" s="694"/>
      <c r="DC20" s="694"/>
      <c r="DD20" s="662">
        <v>1664960</v>
      </c>
      <c r="DE20" s="657"/>
      <c r="DF20" s="657"/>
      <c r="DG20" s="657"/>
      <c r="DH20" s="657"/>
      <c r="DI20" s="657"/>
      <c r="DJ20" s="657"/>
      <c r="DK20" s="657"/>
      <c r="DL20" s="657"/>
      <c r="DM20" s="657"/>
      <c r="DN20" s="657"/>
      <c r="DO20" s="657"/>
      <c r="DP20" s="658"/>
      <c r="DQ20" s="662">
        <v>14216502</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5983</v>
      </c>
      <c r="S21" s="657"/>
      <c r="T21" s="657"/>
      <c r="U21" s="657"/>
      <c r="V21" s="657"/>
      <c r="W21" s="657"/>
      <c r="X21" s="657"/>
      <c r="Y21" s="658"/>
      <c r="Z21" s="694">
        <v>0</v>
      </c>
      <c r="AA21" s="694"/>
      <c r="AB21" s="694"/>
      <c r="AC21" s="694"/>
      <c r="AD21" s="695" t="s">
        <v>122</v>
      </c>
      <c r="AE21" s="695"/>
      <c r="AF21" s="695"/>
      <c r="AG21" s="695"/>
      <c r="AH21" s="695"/>
      <c r="AI21" s="695"/>
      <c r="AJ21" s="695"/>
      <c r="AK21" s="695"/>
      <c r="AL21" s="659" t="s">
        <v>122</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t="s">
        <v>122</v>
      </c>
      <c r="S22" s="657"/>
      <c r="T22" s="657"/>
      <c r="U22" s="657"/>
      <c r="V22" s="657"/>
      <c r="W22" s="657"/>
      <c r="X22" s="657"/>
      <c r="Y22" s="658"/>
      <c r="Z22" s="694" t="s">
        <v>122</v>
      </c>
      <c r="AA22" s="694"/>
      <c r="AB22" s="694"/>
      <c r="AC22" s="694"/>
      <c r="AD22" s="695" t="s">
        <v>122</v>
      </c>
      <c r="AE22" s="695"/>
      <c r="AF22" s="695"/>
      <c r="AG22" s="695"/>
      <c r="AH22" s="695"/>
      <c r="AI22" s="695"/>
      <c r="AJ22" s="695"/>
      <c r="AK22" s="695"/>
      <c r="AL22" s="659" t="s">
        <v>122</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5948</v>
      </c>
      <c r="S23" s="657"/>
      <c r="T23" s="657"/>
      <c r="U23" s="657"/>
      <c r="V23" s="657"/>
      <c r="W23" s="657"/>
      <c r="X23" s="657"/>
      <c r="Y23" s="658"/>
      <c r="Z23" s="694">
        <v>0</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v>552176</v>
      </c>
      <c r="BH23" s="657"/>
      <c r="BI23" s="657"/>
      <c r="BJ23" s="657"/>
      <c r="BK23" s="657"/>
      <c r="BL23" s="657"/>
      <c r="BM23" s="657"/>
      <c r="BN23" s="658"/>
      <c r="BO23" s="694">
        <v>5.8</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v>35</v>
      </c>
      <c r="S24" s="657"/>
      <c r="T24" s="657"/>
      <c r="U24" s="657"/>
      <c r="V24" s="657"/>
      <c r="W24" s="657"/>
      <c r="X24" s="657"/>
      <c r="Y24" s="658"/>
      <c r="Z24" s="694">
        <v>0</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9255041</v>
      </c>
      <c r="CS24" s="712"/>
      <c r="CT24" s="712"/>
      <c r="CU24" s="712"/>
      <c r="CV24" s="712"/>
      <c r="CW24" s="712"/>
      <c r="CX24" s="712"/>
      <c r="CY24" s="737"/>
      <c r="CZ24" s="738">
        <v>45.4</v>
      </c>
      <c r="DA24" s="720"/>
      <c r="DB24" s="720"/>
      <c r="DC24" s="740"/>
      <c r="DD24" s="736">
        <v>6000854</v>
      </c>
      <c r="DE24" s="712"/>
      <c r="DF24" s="712"/>
      <c r="DG24" s="712"/>
      <c r="DH24" s="712"/>
      <c r="DI24" s="712"/>
      <c r="DJ24" s="712"/>
      <c r="DK24" s="737"/>
      <c r="DL24" s="736">
        <v>5343529</v>
      </c>
      <c r="DM24" s="712"/>
      <c r="DN24" s="712"/>
      <c r="DO24" s="712"/>
      <c r="DP24" s="712"/>
      <c r="DQ24" s="712"/>
      <c r="DR24" s="712"/>
      <c r="DS24" s="712"/>
      <c r="DT24" s="712"/>
      <c r="DU24" s="712"/>
      <c r="DV24" s="737"/>
      <c r="DW24" s="738">
        <v>48.7</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11482903</v>
      </c>
      <c r="S25" s="657"/>
      <c r="T25" s="657"/>
      <c r="U25" s="657"/>
      <c r="V25" s="657"/>
      <c r="W25" s="657"/>
      <c r="X25" s="657"/>
      <c r="Y25" s="658"/>
      <c r="Z25" s="694">
        <v>52.4</v>
      </c>
      <c r="AA25" s="694"/>
      <c r="AB25" s="694"/>
      <c r="AC25" s="694"/>
      <c r="AD25" s="695">
        <v>10924744</v>
      </c>
      <c r="AE25" s="695"/>
      <c r="AF25" s="695"/>
      <c r="AG25" s="695"/>
      <c r="AH25" s="695"/>
      <c r="AI25" s="695"/>
      <c r="AJ25" s="695"/>
      <c r="AK25" s="695"/>
      <c r="AL25" s="659">
        <v>99.6</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3166739</v>
      </c>
      <c r="CS25" s="669"/>
      <c r="CT25" s="669"/>
      <c r="CU25" s="669"/>
      <c r="CV25" s="669"/>
      <c r="CW25" s="669"/>
      <c r="CX25" s="669"/>
      <c r="CY25" s="670"/>
      <c r="CZ25" s="659">
        <v>15.5</v>
      </c>
      <c r="DA25" s="671"/>
      <c r="DB25" s="671"/>
      <c r="DC25" s="672"/>
      <c r="DD25" s="662">
        <v>2978503</v>
      </c>
      <c r="DE25" s="669"/>
      <c r="DF25" s="669"/>
      <c r="DG25" s="669"/>
      <c r="DH25" s="669"/>
      <c r="DI25" s="669"/>
      <c r="DJ25" s="669"/>
      <c r="DK25" s="670"/>
      <c r="DL25" s="662">
        <v>2970667</v>
      </c>
      <c r="DM25" s="669"/>
      <c r="DN25" s="669"/>
      <c r="DO25" s="669"/>
      <c r="DP25" s="669"/>
      <c r="DQ25" s="669"/>
      <c r="DR25" s="669"/>
      <c r="DS25" s="669"/>
      <c r="DT25" s="669"/>
      <c r="DU25" s="669"/>
      <c r="DV25" s="670"/>
      <c r="DW25" s="659">
        <v>27.1</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6153</v>
      </c>
      <c r="S26" s="657"/>
      <c r="T26" s="657"/>
      <c r="U26" s="657"/>
      <c r="V26" s="657"/>
      <c r="W26" s="657"/>
      <c r="X26" s="657"/>
      <c r="Y26" s="658"/>
      <c r="Z26" s="694">
        <v>0</v>
      </c>
      <c r="AA26" s="694"/>
      <c r="AB26" s="694"/>
      <c r="AC26" s="694"/>
      <c r="AD26" s="695">
        <v>6153</v>
      </c>
      <c r="AE26" s="695"/>
      <c r="AF26" s="695"/>
      <c r="AG26" s="695"/>
      <c r="AH26" s="695"/>
      <c r="AI26" s="695"/>
      <c r="AJ26" s="695"/>
      <c r="AK26" s="695"/>
      <c r="AL26" s="659">
        <v>0.1</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1984899</v>
      </c>
      <c r="CS26" s="657"/>
      <c r="CT26" s="657"/>
      <c r="CU26" s="657"/>
      <c r="CV26" s="657"/>
      <c r="CW26" s="657"/>
      <c r="CX26" s="657"/>
      <c r="CY26" s="658"/>
      <c r="CZ26" s="659">
        <v>9.6999999999999993</v>
      </c>
      <c r="DA26" s="671"/>
      <c r="DB26" s="671"/>
      <c r="DC26" s="672"/>
      <c r="DD26" s="662">
        <v>1828213</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513049</v>
      </c>
      <c r="S27" s="657"/>
      <c r="T27" s="657"/>
      <c r="U27" s="657"/>
      <c r="V27" s="657"/>
      <c r="W27" s="657"/>
      <c r="X27" s="657"/>
      <c r="Y27" s="658"/>
      <c r="Z27" s="694">
        <v>2.2999999999999998</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9440262</v>
      </c>
      <c r="BH27" s="657"/>
      <c r="BI27" s="657"/>
      <c r="BJ27" s="657"/>
      <c r="BK27" s="657"/>
      <c r="BL27" s="657"/>
      <c r="BM27" s="657"/>
      <c r="BN27" s="658"/>
      <c r="BO27" s="694">
        <v>100</v>
      </c>
      <c r="BP27" s="694"/>
      <c r="BQ27" s="694"/>
      <c r="BR27" s="694"/>
      <c r="BS27" s="695">
        <v>77360</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5099215</v>
      </c>
      <c r="CS27" s="669"/>
      <c r="CT27" s="669"/>
      <c r="CU27" s="669"/>
      <c r="CV27" s="669"/>
      <c r="CW27" s="669"/>
      <c r="CX27" s="669"/>
      <c r="CY27" s="670"/>
      <c r="CZ27" s="659">
        <v>25</v>
      </c>
      <c r="DA27" s="671"/>
      <c r="DB27" s="671"/>
      <c r="DC27" s="672"/>
      <c r="DD27" s="662">
        <v>2033264</v>
      </c>
      <c r="DE27" s="669"/>
      <c r="DF27" s="669"/>
      <c r="DG27" s="669"/>
      <c r="DH27" s="669"/>
      <c r="DI27" s="669"/>
      <c r="DJ27" s="669"/>
      <c r="DK27" s="670"/>
      <c r="DL27" s="662">
        <v>1383775</v>
      </c>
      <c r="DM27" s="669"/>
      <c r="DN27" s="669"/>
      <c r="DO27" s="669"/>
      <c r="DP27" s="669"/>
      <c r="DQ27" s="669"/>
      <c r="DR27" s="669"/>
      <c r="DS27" s="669"/>
      <c r="DT27" s="669"/>
      <c r="DU27" s="669"/>
      <c r="DV27" s="670"/>
      <c r="DW27" s="659">
        <v>12.6</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47193</v>
      </c>
      <c r="S28" s="657"/>
      <c r="T28" s="657"/>
      <c r="U28" s="657"/>
      <c r="V28" s="657"/>
      <c r="W28" s="657"/>
      <c r="X28" s="657"/>
      <c r="Y28" s="658"/>
      <c r="Z28" s="694">
        <v>0.2</v>
      </c>
      <c r="AA28" s="694"/>
      <c r="AB28" s="694"/>
      <c r="AC28" s="694"/>
      <c r="AD28" s="695">
        <v>40280</v>
      </c>
      <c r="AE28" s="695"/>
      <c r="AF28" s="695"/>
      <c r="AG28" s="695"/>
      <c r="AH28" s="695"/>
      <c r="AI28" s="695"/>
      <c r="AJ28" s="695"/>
      <c r="AK28" s="695"/>
      <c r="AL28" s="659">
        <v>0.4</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989087</v>
      </c>
      <c r="CS28" s="657"/>
      <c r="CT28" s="657"/>
      <c r="CU28" s="657"/>
      <c r="CV28" s="657"/>
      <c r="CW28" s="657"/>
      <c r="CX28" s="657"/>
      <c r="CY28" s="658"/>
      <c r="CZ28" s="659">
        <v>4.9000000000000004</v>
      </c>
      <c r="DA28" s="671"/>
      <c r="DB28" s="671"/>
      <c r="DC28" s="672"/>
      <c r="DD28" s="662">
        <v>989087</v>
      </c>
      <c r="DE28" s="657"/>
      <c r="DF28" s="657"/>
      <c r="DG28" s="657"/>
      <c r="DH28" s="657"/>
      <c r="DI28" s="657"/>
      <c r="DJ28" s="657"/>
      <c r="DK28" s="658"/>
      <c r="DL28" s="662">
        <v>989087</v>
      </c>
      <c r="DM28" s="657"/>
      <c r="DN28" s="657"/>
      <c r="DO28" s="657"/>
      <c r="DP28" s="657"/>
      <c r="DQ28" s="657"/>
      <c r="DR28" s="657"/>
      <c r="DS28" s="657"/>
      <c r="DT28" s="657"/>
      <c r="DU28" s="657"/>
      <c r="DV28" s="658"/>
      <c r="DW28" s="659">
        <v>9</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27434</v>
      </c>
      <c r="S29" s="657"/>
      <c r="T29" s="657"/>
      <c r="U29" s="657"/>
      <c r="V29" s="657"/>
      <c r="W29" s="657"/>
      <c r="X29" s="657"/>
      <c r="Y29" s="658"/>
      <c r="Z29" s="694">
        <v>0.1</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989087</v>
      </c>
      <c r="CS29" s="669"/>
      <c r="CT29" s="669"/>
      <c r="CU29" s="669"/>
      <c r="CV29" s="669"/>
      <c r="CW29" s="669"/>
      <c r="CX29" s="669"/>
      <c r="CY29" s="670"/>
      <c r="CZ29" s="659">
        <v>4.9000000000000004</v>
      </c>
      <c r="DA29" s="671"/>
      <c r="DB29" s="671"/>
      <c r="DC29" s="672"/>
      <c r="DD29" s="662">
        <v>989087</v>
      </c>
      <c r="DE29" s="669"/>
      <c r="DF29" s="669"/>
      <c r="DG29" s="669"/>
      <c r="DH29" s="669"/>
      <c r="DI29" s="669"/>
      <c r="DJ29" s="669"/>
      <c r="DK29" s="670"/>
      <c r="DL29" s="662">
        <v>989087</v>
      </c>
      <c r="DM29" s="669"/>
      <c r="DN29" s="669"/>
      <c r="DO29" s="669"/>
      <c r="DP29" s="669"/>
      <c r="DQ29" s="669"/>
      <c r="DR29" s="669"/>
      <c r="DS29" s="669"/>
      <c r="DT29" s="669"/>
      <c r="DU29" s="669"/>
      <c r="DV29" s="670"/>
      <c r="DW29" s="659">
        <v>9</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3309938</v>
      </c>
      <c r="S30" s="657"/>
      <c r="T30" s="657"/>
      <c r="U30" s="657"/>
      <c r="V30" s="657"/>
      <c r="W30" s="657"/>
      <c r="X30" s="657"/>
      <c r="Y30" s="658"/>
      <c r="Z30" s="694">
        <v>15.1</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961896</v>
      </c>
      <c r="CS30" s="657"/>
      <c r="CT30" s="657"/>
      <c r="CU30" s="657"/>
      <c r="CV30" s="657"/>
      <c r="CW30" s="657"/>
      <c r="CX30" s="657"/>
      <c r="CY30" s="658"/>
      <c r="CZ30" s="659">
        <v>4.7</v>
      </c>
      <c r="DA30" s="671"/>
      <c r="DB30" s="671"/>
      <c r="DC30" s="672"/>
      <c r="DD30" s="662">
        <v>961896</v>
      </c>
      <c r="DE30" s="657"/>
      <c r="DF30" s="657"/>
      <c r="DG30" s="657"/>
      <c r="DH30" s="657"/>
      <c r="DI30" s="657"/>
      <c r="DJ30" s="657"/>
      <c r="DK30" s="658"/>
      <c r="DL30" s="662">
        <v>961896</v>
      </c>
      <c r="DM30" s="657"/>
      <c r="DN30" s="657"/>
      <c r="DO30" s="657"/>
      <c r="DP30" s="657"/>
      <c r="DQ30" s="657"/>
      <c r="DR30" s="657"/>
      <c r="DS30" s="657"/>
      <c r="DT30" s="657"/>
      <c r="DU30" s="657"/>
      <c r="DV30" s="658"/>
      <c r="DW30" s="659">
        <v>8.8000000000000007</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99.3</v>
      </c>
      <c r="BH31" s="719"/>
      <c r="BI31" s="719"/>
      <c r="BJ31" s="719"/>
      <c r="BK31" s="719"/>
      <c r="BL31" s="719"/>
      <c r="BM31" s="720">
        <v>97.9</v>
      </c>
      <c r="BN31" s="719"/>
      <c r="BO31" s="719"/>
      <c r="BP31" s="719"/>
      <c r="BQ31" s="721"/>
      <c r="BR31" s="718">
        <v>99.3</v>
      </c>
      <c r="BS31" s="719"/>
      <c r="BT31" s="719"/>
      <c r="BU31" s="719"/>
      <c r="BV31" s="719"/>
      <c r="BW31" s="719"/>
      <c r="BX31" s="720">
        <v>97.9</v>
      </c>
      <c r="BY31" s="719"/>
      <c r="BZ31" s="719"/>
      <c r="CA31" s="719"/>
      <c r="CB31" s="721"/>
      <c r="CD31" s="677"/>
      <c r="CE31" s="678"/>
      <c r="CF31" s="653" t="s">
        <v>300</v>
      </c>
      <c r="CG31" s="654"/>
      <c r="CH31" s="654"/>
      <c r="CI31" s="654"/>
      <c r="CJ31" s="654"/>
      <c r="CK31" s="654"/>
      <c r="CL31" s="654"/>
      <c r="CM31" s="654"/>
      <c r="CN31" s="654"/>
      <c r="CO31" s="654"/>
      <c r="CP31" s="654"/>
      <c r="CQ31" s="655"/>
      <c r="CR31" s="656">
        <v>27191</v>
      </c>
      <c r="CS31" s="669"/>
      <c r="CT31" s="669"/>
      <c r="CU31" s="669"/>
      <c r="CV31" s="669"/>
      <c r="CW31" s="669"/>
      <c r="CX31" s="669"/>
      <c r="CY31" s="670"/>
      <c r="CZ31" s="659">
        <v>0.1</v>
      </c>
      <c r="DA31" s="671"/>
      <c r="DB31" s="671"/>
      <c r="DC31" s="672"/>
      <c r="DD31" s="662">
        <v>27191</v>
      </c>
      <c r="DE31" s="669"/>
      <c r="DF31" s="669"/>
      <c r="DG31" s="669"/>
      <c r="DH31" s="669"/>
      <c r="DI31" s="669"/>
      <c r="DJ31" s="669"/>
      <c r="DK31" s="670"/>
      <c r="DL31" s="662">
        <v>27191</v>
      </c>
      <c r="DM31" s="669"/>
      <c r="DN31" s="669"/>
      <c r="DO31" s="669"/>
      <c r="DP31" s="669"/>
      <c r="DQ31" s="669"/>
      <c r="DR31" s="669"/>
      <c r="DS31" s="669"/>
      <c r="DT31" s="669"/>
      <c r="DU31" s="669"/>
      <c r="DV31" s="670"/>
      <c r="DW31" s="659">
        <v>0.2</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1318241</v>
      </c>
      <c r="S32" s="657"/>
      <c r="T32" s="657"/>
      <c r="U32" s="657"/>
      <c r="V32" s="657"/>
      <c r="W32" s="657"/>
      <c r="X32" s="657"/>
      <c r="Y32" s="658"/>
      <c r="Z32" s="694">
        <v>6</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98.9</v>
      </c>
      <c r="BH32" s="669"/>
      <c r="BI32" s="669"/>
      <c r="BJ32" s="669"/>
      <c r="BK32" s="669"/>
      <c r="BL32" s="669"/>
      <c r="BM32" s="660">
        <v>96.5</v>
      </c>
      <c r="BN32" s="669"/>
      <c r="BO32" s="669"/>
      <c r="BP32" s="669"/>
      <c r="BQ32" s="692"/>
      <c r="BR32" s="722">
        <v>98.9</v>
      </c>
      <c r="BS32" s="669"/>
      <c r="BT32" s="669"/>
      <c r="BU32" s="669"/>
      <c r="BV32" s="669"/>
      <c r="BW32" s="669"/>
      <c r="BX32" s="660">
        <v>96.6</v>
      </c>
      <c r="BY32" s="669"/>
      <c r="BZ32" s="669"/>
      <c r="CA32" s="669"/>
      <c r="CB32" s="692"/>
      <c r="CD32" s="679"/>
      <c r="CE32" s="680"/>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14039</v>
      </c>
      <c r="S33" s="657"/>
      <c r="T33" s="657"/>
      <c r="U33" s="657"/>
      <c r="V33" s="657"/>
      <c r="W33" s="657"/>
      <c r="X33" s="657"/>
      <c r="Y33" s="658"/>
      <c r="Z33" s="694">
        <v>0.1</v>
      </c>
      <c r="AA33" s="694"/>
      <c r="AB33" s="694"/>
      <c r="AC33" s="694"/>
      <c r="AD33" s="695" t="s">
        <v>122</v>
      </c>
      <c r="AE33" s="695"/>
      <c r="AF33" s="695"/>
      <c r="AG33" s="695"/>
      <c r="AH33" s="695"/>
      <c r="AI33" s="695"/>
      <c r="AJ33" s="695"/>
      <c r="AK33" s="695"/>
      <c r="AL33" s="659" t="s">
        <v>122</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99.6</v>
      </c>
      <c r="BH33" s="641"/>
      <c r="BI33" s="641"/>
      <c r="BJ33" s="641"/>
      <c r="BK33" s="641"/>
      <c r="BL33" s="641"/>
      <c r="BM33" s="687">
        <v>98.6</v>
      </c>
      <c r="BN33" s="641"/>
      <c r="BO33" s="641"/>
      <c r="BP33" s="641"/>
      <c r="BQ33" s="704"/>
      <c r="BR33" s="717">
        <v>99.6</v>
      </c>
      <c r="BS33" s="641"/>
      <c r="BT33" s="641"/>
      <c r="BU33" s="641"/>
      <c r="BV33" s="641"/>
      <c r="BW33" s="641"/>
      <c r="BX33" s="687">
        <v>98.7</v>
      </c>
      <c r="BY33" s="641"/>
      <c r="BZ33" s="641"/>
      <c r="CA33" s="641"/>
      <c r="CB33" s="704"/>
      <c r="CD33" s="653" t="s">
        <v>307</v>
      </c>
      <c r="CE33" s="654"/>
      <c r="CF33" s="654"/>
      <c r="CG33" s="654"/>
      <c r="CH33" s="654"/>
      <c r="CI33" s="654"/>
      <c r="CJ33" s="654"/>
      <c r="CK33" s="654"/>
      <c r="CL33" s="654"/>
      <c r="CM33" s="654"/>
      <c r="CN33" s="654"/>
      <c r="CO33" s="654"/>
      <c r="CP33" s="654"/>
      <c r="CQ33" s="655"/>
      <c r="CR33" s="656">
        <v>9451440</v>
      </c>
      <c r="CS33" s="669"/>
      <c r="CT33" s="669"/>
      <c r="CU33" s="669"/>
      <c r="CV33" s="669"/>
      <c r="CW33" s="669"/>
      <c r="CX33" s="669"/>
      <c r="CY33" s="670"/>
      <c r="CZ33" s="659">
        <v>46.4</v>
      </c>
      <c r="DA33" s="671"/>
      <c r="DB33" s="671"/>
      <c r="DC33" s="672"/>
      <c r="DD33" s="662">
        <v>7688419</v>
      </c>
      <c r="DE33" s="669"/>
      <c r="DF33" s="669"/>
      <c r="DG33" s="669"/>
      <c r="DH33" s="669"/>
      <c r="DI33" s="669"/>
      <c r="DJ33" s="669"/>
      <c r="DK33" s="670"/>
      <c r="DL33" s="662">
        <v>5304228</v>
      </c>
      <c r="DM33" s="669"/>
      <c r="DN33" s="669"/>
      <c r="DO33" s="669"/>
      <c r="DP33" s="669"/>
      <c r="DQ33" s="669"/>
      <c r="DR33" s="669"/>
      <c r="DS33" s="669"/>
      <c r="DT33" s="669"/>
      <c r="DU33" s="669"/>
      <c r="DV33" s="670"/>
      <c r="DW33" s="659">
        <v>48.3</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75036</v>
      </c>
      <c r="S34" s="657"/>
      <c r="T34" s="657"/>
      <c r="U34" s="657"/>
      <c r="V34" s="657"/>
      <c r="W34" s="657"/>
      <c r="X34" s="657"/>
      <c r="Y34" s="658"/>
      <c r="Z34" s="694">
        <v>0.3</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3751176</v>
      </c>
      <c r="CS34" s="657"/>
      <c r="CT34" s="657"/>
      <c r="CU34" s="657"/>
      <c r="CV34" s="657"/>
      <c r="CW34" s="657"/>
      <c r="CX34" s="657"/>
      <c r="CY34" s="658"/>
      <c r="CZ34" s="659">
        <v>18.399999999999999</v>
      </c>
      <c r="DA34" s="671"/>
      <c r="DB34" s="671"/>
      <c r="DC34" s="672"/>
      <c r="DD34" s="662">
        <v>2751264</v>
      </c>
      <c r="DE34" s="657"/>
      <c r="DF34" s="657"/>
      <c r="DG34" s="657"/>
      <c r="DH34" s="657"/>
      <c r="DI34" s="657"/>
      <c r="DJ34" s="657"/>
      <c r="DK34" s="658"/>
      <c r="DL34" s="662">
        <v>2626294</v>
      </c>
      <c r="DM34" s="657"/>
      <c r="DN34" s="657"/>
      <c r="DO34" s="657"/>
      <c r="DP34" s="657"/>
      <c r="DQ34" s="657"/>
      <c r="DR34" s="657"/>
      <c r="DS34" s="657"/>
      <c r="DT34" s="657"/>
      <c r="DU34" s="657"/>
      <c r="DV34" s="658"/>
      <c r="DW34" s="659">
        <v>23.9</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1438141</v>
      </c>
      <c r="S35" s="657"/>
      <c r="T35" s="657"/>
      <c r="U35" s="657"/>
      <c r="V35" s="657"/>
      <c r="W35" s="657"/>
      <c r="X35" s="657"/>
      <c r="Y35" s="658"/>
      <c r="Z35" s="694">
        <v>6.6</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102865</v>
      </c>
      <c r="CS35" s="669"/>
      <c r="CT35" s="669"/>
      <c r="CU35" s="669"/>
      <c r="CV35" s="669"/>
      <c r="CW35" s="669"/>
      <c r="CX35" s="669"/>
      <c r="CY35" s="670"/>
      <c r="CZ35" s="659">
        <v>0.5</v>
      </c>
      <c r="DA35" s="671"/>
      <c r="DB35" s="671"/>
      <c r="DC35" s="672"/>
      <c r="DD35" s="662">
        <v>61061</v>
      </c>
      <c r="DE35" s="669"/>
      <c r="DF35" s="669"/>
      <c r="DG35" s="669"/>
      <c r="DH35" s="669"/>
      <c r="DI35" s="669"/>
      <c r="DJ35" s="669"/>
      <c r="DK35" s="670"/>
      <c r="DL35" s="662">
        <v>61061</v>
      </c>
      <c r="DM35" s="669"/>
      <c r="DN35" s="669"/>
      <c r="DO35" s="669"/>
      <c r="DP35" s="669"/>
      <c r="DQ35" s="669"/>
      <c r="DR35" s="669"/>
      <c r="DS35" s="669"/>
      <c r="DT35" s="669"/>
      <c r="DU35" s="669"/>
      <c r="DV35" s="670"/>
      <c r="DW35" s="659">
        <v>0.6</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1959864</v>
      </c>
      <c r="S36" s="657"/>
      <c r="T36" s="657"/>
      <c r="U36" s="657"/>
      <c r="V36" s="657"/>
      <c r="W36" s="657"/>
      <c r="X36" s="657"/>
      <c r="Y36" s="658"/>
      <c r="Z36" s="694">
        <v>8.9</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1938785</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115889</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1846744</v>
      </c>
      <c r="CS36" s="657"/>
      <c r="CT36" s="657"/>
      <c r="CU36" s="657"/>
      <c r="CV36" s="657"/>
      <c r="CW36" s="657"/>
      <c r="CX36" s="657"/>
      <c r="CY36" s="658"/>
      <c r="CZ36" s="659">
        <v>9.1</v>
      </c>
      <c r="DA36" s="671"/>
      <c r="DB36" s="671"/>
      <c r="DC36" s="672"/>
      <c r="DD36" s="662">
        <v>1524687</v>
      </c>
      <c r="DE36" s="657"/>
      <c r="DF36" s="657"/>
      <c r="DG36" s="657"/>
      <c r="DH36" s="657"/>
      <c r="DI36" s="657"/>
      <c r="DJ36" s="657"/>
      <c r="DK36" s="658"/>
      <c r="DL36" s="662">
        <v>1332315</v>
      </c>
      <c r="DM36" s="657"/>
      <c r="DN36" s="657"/>
      <c r="DO36" s="657"/>
      <c r="DP36" s="657"/>
      <c r="DQ36" s="657"/>
      <c r="DR36" s="657"/>
      <c r="DS36" s="657"/>
      <c r="DT36" s="657"/>
      <c r="DU36" s="657"/>
      <c r="DV36" s="658"/>
      <c r="DW36" s="659">
        <v>12.1</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829974</v>
      </c>
      <c r="S37" s="657"/>
      <c r="T37" s="657"/>
      <c r="U37" s="657"/>
      <c r="V37" s="657"/>
      <c r="W37" s="657"/>
      <c r="X37" s="657"/>
      <c r="Y37" s="658"/>
      <c r="Z37" s="694">
        <v>3.8</v>
      </c>
      <c r="AA37" s="694"/>
      <c r="AB37" s="694"/>
      <c r="AC37" s="694"/>
      <c r="AD37" s="695">
        <v>521</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310586</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32527</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16621</v>
      </c>
      <c r="CS37" s="669"/>
      <c r="CT37" s="669"/>
      <c r="CU37" s="669"/>
      <c r="CV37" s="669"/>
      <c r="CW37" s="669"/>
      <c r="CX37" s="669"/>
      <c r="CY37" s="670"/>
      <c r="CZ37" s="659">
        <v>0.1</v>
      </c>
      <c r="DA37" s="671"/>
      <c r="DB37" s="671"/>
      <c r="DC37" s="672"/>
      <c r="DD37" s="662">
        <v>15460</v>
      </c>
      <c r="DE37" s="669"/>
      <c r="DF37" s="669"/>
      <c r="DG37" s="669"/>
      <c r="DH37" s="669"/>
      <c r="DI37" s="669"/>
      <c r="DJ37" s="669"/>
      <c r="DK37" s="670"/>
      <c r="DL37" s="662">
        <v>15313</v>
      </c>
      <c r="DM37" s="669"/>
      <c r="DN37" s="669"/>
      <c r="DO37" s="669"/>
      <c r="DP37" s="669"/>
      <c r="DQ37" s="669"/>
      <c r="DR37" s="669"/>
      <c r="DS37" s="669"/>
      <c r="DT37" s="669"/>
      <c r="DU37" s="669"/>
      <c r="DV37" s="670"/>
      <c r="DW37" s="659">
        <v>0.1</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887100</v>
      </c>
      <c r="S38" s="657"/>
      <c r="T38" s="657"/>
      <c r="U38" s="657"/>
      <c r="V38" s="657"/>
      <c r="W38" s="657"/>
      <c r="X38" s="657"/>
      <c r="Y38" s="658"/>
      <c r="Z38" s="694">
        <v>4</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t="s">
        <v>122</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5763</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1628199</v>
      </c>
      <c r="CS38" s="657"/>
      <c r="CT38" s="657"/>
      <c r="CU38" s="657"/>
      <c r="CV38" s="657"/>
      <c r="CW38" s="657"/>
      <c r="CX38" s="657"/>
      <c r="CY38" s="658"/>
      <c r="CZ38" s="659">
        <v>8</v>
      </c>
      <c r="DA38" s="671"/>
      <c r="DB38" s="671"/>
      <c r="DC38" s="672"/>
      <c r="DD38" s="662">
        <v>1359583</v>
      </c>
      <c r="DE38" s="657"/>
      <c r="DF38" s="657"/>
      <c r="DG38" s="657"/>
      <c r="DH38" s="657"/>
      <c r="DI38" s="657"/>
      <c r="DJ38" s="657"/>
      <c r="DK38" s="658"/>
      <c r="DL38" s="662">
        <v>1284558</v>
      </c>
      <c r="DM38" s="657"/>
      <c r="DN38" s="657"/>
      <c r="DO38" s="657"/>
      <c r="DP38" s="657"/>
      <c r="DQ38" s="657"/>
      <c r="DR38" s="657"/>
      <c r="DS38" s="657"/>
      <c r="DT38" s="657"/>
      <c r="DU38" s="657"/>
      <c r="DV38" s="658"/>
      <c r="DW38" s="659">
        <v>11.7</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t="s">
        <v>122</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8591</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2032456</v>
      </c>
      <c r="CS39" s="669"/>
      <c r="CT39" s="669"/>
      <c r="CU39" s="669"/>
      <c r="CV39" s="669"/>
      <c r="CW39" s="669"/>
      <c r="CX39" s="669"/>
      <c r="CY39" s="670"/>
      <c r="CZ39" s="659">
        <v>10</v>
      </c>
      <c r="DA39" s="671"/>
      <c r="DB39" s="671"/>
      <c r="DC39" s="672"/>
      <c r="DD39" s="662">
        <v>1991824</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t="s">
        <v>122</v>
      </c>
      <c r="S40" s="657"/>
      <c r="T40" s="657"/>
      <c r="U40" s="657"/>
      <c r="V40" s="657"/>
      <c r="W40" s="657"/>
      <c r="X40" s="657"/>
      <c r="Y40" s="658"/>
      <c r="Z40" s="694" t="s">
        <v>122</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105</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90000</v>
      </c>
      <c r="CS40" s="657"/>
      <c r="CT40" s="657"/>
      <c r="CU40" s="657"/>
      <c r="CV40" s="657"/>
      <c r="CW40" s="657"/>
      <c r="CX40" s="657"/>
      <c r="CY40" s="658"/>
      <c r="CZ40" s="659">
        <v>0.4</v>
      </c>
      <c r="DA40" s="671"/>
      <c r="DB40" s="671"/>
      <c r="DC40" s="672"/>
      <c r="DD40" s="662" t="s">
        <v>122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21909065</v>
      </c>
      <c r="S41" s="681"/>
      <c r="T41" s="681"/>
      <c r="U41" s="681"/>
      <c r="V41" s="681"/>
      <c r="W41" s="681"/>
      <c r="X41" s="681"/>
      <c r="Y41" s="684"/>
      <c r="Z41" s="685">
        <v>100</v>
      </c>
      <c r="AA41" s="685"/>
      <c r="AB41" s="685"/>
      <c r="AC41" s="685"/>
      <c r="AD41" s="686">
        <v>10971698</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360663</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v>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1267536</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366</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1664960</v>
      </c>
      <c r="CS42" s="669"/>
      <c r="CT42" s="669"/>
      <c r="CU42" s="669"/>
      <c r="CV42" s="669"/>
      <c r="CW42" s="669"/>
      <c r="CX42" s="669"/>
      <c r="CY42" s="670"/>
      <c r="CZ42" s="659">
        <v>8.1999999999999993</v>
      </c>
      <c r="DA42" s="671"/>
      <c r="DB42" s="671"/>
      <c r="DC42" s="672"/>
      <c r="DD42" s="662">
        <v>527229</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21329</v>
      </c>
      <c r="CS43" s="669"/>
      <c r="CT43" s="669"/>
      <c r="CU43" s="669"/>
      <c r="CV43" s="669"/>
      <c r="CW43" s="669"/>
      <c r="CX43" s="669"/>
      <c r="CY43" s="670"/>
      <c r="CZ43" s="659">
        <v>0.1</v>
      </c>
      <c r="DA43" s="671"/>
      <c r="DB43" s="671"/>
      <c r="DC43" s="672"/>
      <c r="DD43" s="662">
        <v>21329</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1664960</v>
      </c>
      <c r="CS44" s="657"/>
      <c r="CT44" s="657"/>
      <c r="CU44" s="657"/>
      <c r="CV44" s="657"/>
      <c r="CW44" s="657"/>
      <c r="CX44" s="657"/>
      <c r="CY44" s="658"/>
      <c r="CZ44" s="659">
        <v>8.1999999999999993</v>
      </c>
      <c r="DA44" s="660"/>
      <c r="DB44" s="660"/>
      <c r="DC44" s="661"/>
      <c r="DD44" s="662">
        <v>527229</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310110</v>
      </c>
      <c r="CS45" s="669"/>
      <c r="CT45" s="669"/>
      <c r="CU45" s="669"/>
      <c r="CV45" s="669"/>
      <c r="CW45" s="669"/>
      <c r="CX45" s="669"/>
      <c r="CY45" s="670"/>
      <c r="CZ45" s="659">
        <v>1.5</v>
      </c>
      <c r="DA45" s="671"/>
      <c r="DB45" s="671"/>
      <c r="DC45" s="672"/>
      <c r="DD45" s="662">
        <v>7419</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1349768</v>
      </c>
      <c r="CS46" s="657"/>
      <c r="CT46" s="657"/>
      <c r="CU46" s="657"/>
      <c r="CV46" s="657"/>
      <c r="CW46" s="657"/>
      <c r="CX46" s="657"/>
      <c r="CY46" s="658"/>
      <c r="CZ46" s="659">
        <v>6.6</v>
      </c>
      <c r="DA46" s="660"/>
      <c r="DB46" s="660"/>
      <c r="DC46" s="661"/>
      <c r="DD46" s="662">
        <v>514728</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t="s">
        <v>122</v>
      </c>
      <c r="CS47" s="669"/>
      <c r="CT47" s="669"/>
      <c r="CU47" s="669"/>
      <c r="CV47" s="669"/>
      <c r="CW47" s="669"/>
      <c r="CX47" s="669"/>
      <c r="CY47" s="670"/>
      <c r="CZ47" s="659" t="s">
        <v>122</v>
      </c>
      <c r="DA47" s="671"/>
      <c r="DB47" s="671"/>
      <c r="DC47" s="672"/>
      <c r="DD47" s="662" t="s">
        <v>122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20371441</v>
      </c>
      <c r="CS49" s="641"/>
      <c r="CT49" s="641"/>
      <c r="CU49" s="641"/>
      <c r="CV49" s="641"/>
      <c r="CW49" s="641"/>
      <c r="CX49" s="641"/>
      <c r="CY49" s="642"/>
      <c r="CZ49" s="643">
        <v>100</v>
      </c>
      <c r="DA49" s="644"/>
      <c r="DB49" s="644"/>
      <c r="DC49" s="645"/>
      <c r="DD49" s="646">
        <v>14216502</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XGzvBcsSCPQhXw8N6BaoE41c+pYjaweYGihP756PsMDGDcpLZYmj0HPhRLztaSd4tkzyee8YX7OAwaS7E2sAuw==" saltValue="ALGTMLesFC+Sx43bJcSY+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21955</v>
      </c>
      <c r="R7" s="1138"/>
      <c r="S7" s="1138"/>
      <c r="T7" s="1138"/>
      <c r="U7" s="1138"/>
      <c r="V7" s="1138">
        <v>20418</v>
      </c>
      <c r="W7" s="1138"/>
      <c r="X7" s="1138"/>
      <c r="Y7" s="1138"/>
      <c r="Z7" s="1138"/>
      <c r="AA7" s="1138">
        <v>1538</v>
      </c>
      <c r="AB7" s="1138"/>
      <c r="AC7" s="1138"/>
      <c r="AD7" s="1138"/>
      <c r="AE7" s="1139"/>
      <c r="AF7" s="1140">
        <v>1446</v>
      </c>
      <c r="AG7" s="1141"/>
      <c r="AH7" s="1141"/>
      <c r="AI7" s="1141"/>
      <c r="AJ7" s="1142"/>
      <c r="AK7" s="1143" t="s">
        <v>542</v>
      </c>
      <c r="AL7" s="1144"/>
      <c r="AM7" s="1144"/>
      <c r="AN7" s="1144"/>
      <c r="AO7" s="1144"/>
      <c r="AP7" s="1144">
        <v>7188</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547</v>
      </c>
      <c r="BT7" s="1135"/>
      <c r="BU7" s="1135"/>
      <c r="BV7" s="1135"/>
      <c r="BW7" s="1135"/>
      <c r="BX7" s="1135"/>
      <c r="BY7" s="1135"/>
      <c r="BZ7" s="1135"/>
      <c r="CA7" s="1135"/>
      <c r="CB7" s="1135"/>
      <c r="CC7" s="1135"/>
      <c r="CD7" s="1135"/>
      <c r="CE7" s="1135"/>
      <c r="CF7" s="1135"/>
      <c r="CG7" s="1147"/>
      <c r="CH7" s="1131" t="s">
        <v>542</v>
      </c>
      <c r="CI7" s="1132"/>
      <c r="CJ7" s="1132"/>
      <c r="CK7" s="1132"/>
      <c r="CL7" s="1133"/>
      <c r="CM7" s="1131">
        <v>1</v>
      </c>
      <c r="CN7" s="1132"/>
      <c r="CO7" s="1132"/>
      <c r="CP7" s="1132"/>
      <c r="CQ7" s="1133"/>
      <c r="CR7" s="1131">
        <v>1</v>
      </c>
      <c r="CS7" s="1132"/>
      <c r="CT7" s="1132"/>
      <c r="CU7" s="1132"/>
      <c r="CV7" s="1133"/>
      <c r="CW7" s="1131" t="s">
        <v>542</v>
      </c>
      <c r="CX7" s="1132"/>
      <c r="CY7" s="1132"/>
      <c r="CZ7" s="1132"/>
      <c r="DA7" s="1133"/>
      <c r="DB7" s="1131" t="s">
        <v>542</v>
      </c>
      <c r="DC7" s="1132"/>
      <c r="DD7" s="1132"/>
      <c r="DE7" s="1132"/>
      <c r="DF7" s="1133"/>
      <c r="DG7" s="1131" t="s">
        <v>542</v>
      </c>
      <c r="DH7" s="1132"/>
      <c r="DI7" s="1132"/>
      <c r="DJ7" s="1132"/>
      <c r="DK7" s="1133"/>
      <c r="DL7" s="1131" t="s">
        <v>542</v>
      </c>
      <c r="DM7" s="1132"/>
      <c r="DN7" s="1132"/>
      <c r="DO7" s="1132"/>
      <c r="DP7" s="1133"/>
      <c r="DQ7" s="1131" t="s">
        <v>542</v>
      </c>
      <c r="DR7" s="1132"/>
      <c r="DS7" s="1132"/>
      <c r="DT7" s="1132"/>
      <c r="DU7" s="1133"/>
      <c r="DV7" s="1134"/>
      <c r="DW7" s="1135"/>
      <c r="DX7" s="1135"/>
      <c r="DY7" s="1135"/>
      <c r="DZ7" s="1136"/>
      <c r="EA7" s="216"/>
    </row>
    <row r="8" spans="1:131" s="217" customFormat="1" ht="26.25" customHeight="1" x14ac:dyDescent="0.2">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376</v>
      </c>
      <c r="B23" s="972" t="s">
        <v>377</v>
      </c>
      <c r="C23" s="973"/>
      <c r="D23" s="973"/>
      <c r="E23" s="973"/>
      <c r="F23" s="973"/>
      <c r="G23" s="973"/>
      <c r="H23" s="973"/>
      <c r="I23" s="973"/>
      <c r="J23" s="973"/>
      <c r="K23" s="973"/>
      <c r="L23" s="973"/>
      <c r="M23" s="973"/>
      <c r="N23" s="973"/>
      <c r="O23" s="973"/>
      <c r="P23" s="983"/>
      <c r="Q23" s="1102">
        <v>21955</v>
      </c>
      <c r="R23" s="1096"/>
      <c r="S23" s="1096"/>
      <c r="T23" s="1096"/>
      <c r="U23" s="1096"/>
      <c r="V23" s="1096">
        <v>20418</v>
      </c>
      <c r="W23" s="1096"/>
      <c r="X23" s="1096"/>
      <c r="Y23" s="1096"/>
      <c r="Z23" s="1096"/>
      <c r="AA23" s="1096">
        <v>1538</v>
      </c>
      <c r="AB23" s="1096"/>
      <c r="AC23" s="1096"/>
      <c r="AD23" s="1096"/>
      <c r="AE23" s="1103"/>
      <c r="AF23" s="1104">
        <v>1446</v>
      </c>
      <c r="AG23" s="1096"/>
      <c r="AH23" s="1096"/>
      <c r="AI23" s="1096"/>
      <c r="AJ23" s="1105"/>
      <c r="AK23" s="1106"/>
      <c r="AL23" s="1107"/>
      <c r="AM23" s="1107"/>
      <c r="AN23" s="1107"/>
      <c r="AO23" s="1107"/>
      <c r="AP23" s="1096">
        <v>7188</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388</v>
      </c>
      <c r="C28" s="1083"/>
      <c r="D28" s="1083"/>
      <c r="E28" s="1083"/>
      <c r="F28" s="1083"/>
      <c r="G28" s="1083"/>
      <c r="H28" s="1083"/>
      <c r="I28" s="1083"/>
      <c r="J28" s="1083"/>
      <c r="K28" s="1083"/>
      <c r="L28" s="1083"/>
      <c r="M28" s="1083"/>
      <c r="N28" s="1083"/>
      <c r="O28" s="1083"/>
      <c r="P28" s="1084"/>
      <c r="Q28" s="1085">
        <v>4793</v>
      </c>
      <c r="R28" s="1086"/>
      <c r="S28" s="1086"/>
      <c r="T28" s="1086"/>
      <c r="U28" s="1086"/>
      <c r="V28" s="1086">
        <v>4677</v>
      </c>
      <c r="W28" s="1086"/>
      <c r="X28" s="1086"/>
      <c r="Y28" s="1086"/>
      <c r="Z28" s="1086"/>
      <c r="AA28" s="1086">
        <v>116</v>
      </c>
      <c r="AB28" s="1086"/>
      <c r="AC28" s="1086"/>
      <c r="AD28" s="1086"/>
      <c r="AE28" s="1087"/>
      <c r="AF28" s="1088">
        <v>116</v>
      </c>
      <c r="AG28" s="1086"/>
      <c r="AH28" s="1086"/>
      <c r="AI28" s="1086"/>
      <c r="AJ28" s="1089"/>
      <c r="AK28" s="1077">
        <v>591</v>
      </c>
      <c r="AL28" s="1078"/>
      <c r="AM28" s="1078"/>
      <c r="AN28" s="1078"/>
      <c r="AO28" s="1078"/>
      <c r="AP28" s="1078" t="s">
        <v>542</v>
      </c>
      <c r="AQ28" s="1078"/>
      <c r="AR28" s="1078"/>
      <c r="AS28" s="1078"/>
      <c r="AT28" s="1078"/>
      <c r="AU28" s="1078" t="s">
        <v>542</v>
      </c>
      <c r="AV28" s="1078"/>
      <c r="AW28" s="1078"/>
      <c r="AX28" s="1078"/>
      <c r="AY28" s="1078"/>
      <c r="AZ28" s="1079" t="s">
        <v>542</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389</v>
      </c>
      <c r="C29" s="1066"/>
      <c r="D29" s="1066"/>
      <c r="E29" s="1066"/>
      <c r="F29" s="1066"/>
      <c r="G29" s="1066"/>
      <c r="H29" s="1066"/>
      <c r="I29" s="1066"/>
      <c r="J29" s="1066"/>
      <c r="K29" s="1066"/>
      <c r="L29" s="1066"/>
      <c r="M29" s="1066"/>
      <c r="N29" s="1066"/>
      <c r="O29" s="1066"/>
      <c r="P29" s="1067"/>
      <c r="Q29" s="1073">
        <v>1378</v>
      </c>
      <c r="R29" s="1074"/>
      <c r="S29" s="1074"/>
      <c r="T29" s="1074"/>
      <c r="U29" s="1074"/>
      <c r="V29" s="1074">
        <v>1343</v>
      </c>
      <c r="W29" s="1074"/>
      <c r="X29" s="1074"/>
      <c r="Y29" s="1074"/>
      <c r="Z29" s="1074"/>
      <c r="AA29" s="1074">
        <v>35</v>
      </c>
      <c r="AB29" s="1074"/>
      <c r="AC29" s="1074"/>
      <c r="AD29" s="1074"/>
      <c r="AE29" s="1075"/>
      <c r="AF29" s="1070">
        <v>35</v>
      </c>
      <c r="AG29" s="1071"/>
      <c r="AH29" s="1071"/>
      <c r="AI29" s="1071"/>
      <c r="AJ29" s="1072"/>
      <c r="AK29" s="1015">
        <v>647</v>
      </c>
      <c r="AL29" s="1006"/>
      <c r="AM29" s="1006"/>
      <c r="AN29" s="1006"/>
      <c r="AO29" s="1006"/>
      <c r="AP29" s="1006" t="s">
        <v>542</v>
      </c>
      <c r="AQ29" s="1006"/>
      <c r="AR29" s="1006"/>
      <c r="AS29" s="1006"/>
      <c r="AT29" s="1006"/>
      <c r="AU29" s="1006" t="s">
        <v>542</v>
      </c>
      <c r="AV29" s="1006"/>
      <c r="AW29" s="1006"/>
      <c r="AX29" s="1006"/>
      <c r="AY29" s="1006"/>
      <c r="AZ29" s="1076" t="s">
        <v>542</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390</v>
      </c>
      <c r="C30" s="1066"/>
      <c r="D30" s="1066"/>
      <c r="E30" s="1066"/>
      <c r="F30" s="1066"/>
      <c r="G30" s="1066"/>
      <c r="H30" s="1066"/>
      <c r="I30" s="1066"/>
      <c r="J30" s="1066"/>
      <c r="K30" s="1066"/>
      <c r="L30" s="1066"/>
      <c r="M30" s="1066"/>
      <c r="N30" s="1066"/>
      <c r="O30" s="1066"/>
      <c r="P30" s="1067"/>
      <c r="Q30" s="1073">
        <v>3901</v>
      </c>
      <c r="R30" s="1074"/>
      <c r="S30" s="1074"/>
      <c r="T30" s="1074"/>
      <c r="U30" s="1074"/>
      <c r="V30" s="1074">
        <v>3715</v>
      </c>
      <c r="W30" s="1074"/>
      <c r="X30" s="1074"/>
      <c r="Y30" s="1074"/>
      <c r="Z30" s="1074"/>
      <c r="AA30" s="1074">
        <v>186</v>
      </c>
      <c r="AB30" s="1074"/>
      <c r="AC30" s="1074"/>
      <c r="AD30" s="1074"/>
      <c r="AE30" s="1075"/>
      <c r="AF30" s="1070">
        <v>186</v>
      </c>
      <c r="AG30" s="1071"/>
      <c r="AH30" s="1071"/>
      <c r="AI30" s="1071"/>
      <c r="AJ30" s="1072"/>
      <c r="AK30" s="1015">
        <v>760</v>
      </c>
      <c r="AL30" s="1006"/>
      <c r="AM30" s="1006"/>
      <c r="AN30" s="1006"/>
      <c r="AO30" s="1006"/>
      <c r="AP30" s="1006" t="s">
        <v>542</v>
      </c>
      <c r="AQ30" s="1006"/>
      <c r="AR30" s="1006"/>
      <c r="AS30" s="1006"/>
      <c r="AT30" s="1006"/>
      <c r="AU30" s="1006" t="s">
        <v>542</v>
      </c>
      <c r="AV30" s="1006"/>
      <c r="AW30" s="1006"/>
      <c r="AX30" s="1006"/>
      <c r="AY30" s="1006"/>
      <c r="AZ30" s="1076" t="s">
        <v>542</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391</v>
      </c>
      <c r="C31" s="1066"/>
      <c r="D31" s="1066"/>
      <c r="E31" s="1066"/>
      <c r="F31" s="1066"/>
      <c r="G31" s="1066"/>
      <c r="H31" s="1066"/>
      <c r="I31" s="1066"/>
      <c r="J31" s="1066"/>
      <c r="K31" s="1066"/>
      <c r="L31" s="1066"/>
      <c r="M31" s="1066"/>
      <c r="N31" s="1066"/>
      <c r="O31" s="1066"/>
      <c r="P31" s="1067"/>
      <c r="Q31" s="1073">
        <v>1290</v>
      </c>
      <c r="R31" s="1074"/>
      <c r="S31" s="1074"/>
      <c r="T31" s="1074"/>
      <c r="U31" s="1074"/>
      <c r="V31" s="1074">
        <v>1286</v>
      </c>
      <c r="W31" s="1074"/>
      <c r="X31" s="1074"/>
      <c r="Y31" s="1074"/>
      <c r="Z31" s="1074"/>
      <c r="AA31" s="1074">
        <v>4</v>
      </c>
      <c r="AB31" s="1074"/>
      <c r="AC31" s="1074"/>
      <c r="AD31" s="1074"/>
      <c r="AE31" s="1075"/>
      <c r="AF31" s="1070">
        <v>195</v>
      </c>
      <c r="AG31" s="1071"/>
      <c r="AH31" s="1071"/>
      <c r="AI31" s="1071"/>
      <c r="AJ31" s="1072"/>
      <c r="AK31" s="1015">
        <v>311</v>
      </c>
      <c r="AL31" s="1006"/>
      <c r="AM31" s="1006"/>
      <c r="AN31" s="1006"/>
      <c r="AO31" s="1006"/>
      <c r="AP31" s="1006">
        <v>6348</v>
      </c>
      <c r="AQ31" s="1006"/>
      <c r="AR31" s="1006"/>
      <c r="AS31" s="1006"/>
      <c r="AT31" s="1006"/>
      <c r="AU31" s="1006">
        <v>2063</v>
      </c>
      <c r="AV31" s="1006"/>
      <c r="AW31" s="1006"/>
      <c r="AX31" s="1006"/>
      <c r="AY31" s="1006"/>
      <c r="AZ31" s="1076" t="s">
        <v>542</v>
      </c>
      <c r="BA31" s="1076"/>
      <c r="BB31" s="1076"/>
      <c r="BC31" s="1076"/>
      <c r="BD31" s="1076"/>
      <c r="BE31" s="1007" t="s">
        <v>392</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c r="C32" s="1066"/>
      <c r="D32" s="1066"/>
      <c r="E32" s="1066"/>
      <c r="F32" s="1066"/>
      <c r="G32" s="1066"/>
      <c r="H32" s="1066"/>
      <c r="I32" s="1066"/>
      <c r="J32" s="1066"/>
      <c r="K32" s="1066"/>
      <c r="L32" s="1066"/>
      <c r="M32" s="1066"/>
      <c r="N32" s="1066"/>
      <c r="O32" s="1066"/>
      <c r="P32" s="1067"/>
      <c r="Q32" s="1073"/>
      <c r="R32" s="1074"/>
      <c r="S32" s="1074"/>
      <c r="T32" s="1074"/>
      <c r="U32" s="1074"/>
      <c r="V32" s="1074"/>
      <c r="W32" s="1074"/>
      <c r="X32" s="1074"/>
      <c r="Y32" s="1074"/>
      <c r="Z32" s="1074"/>
      <c r="AA32" s="1074"/>
      <c r="AB32" s="1074"/>
      <c r="AC32" s="1074"/>
      <c r="AD32" s="1074"/>
      <c r="AE32" s="1075"/>
      <c r="AF32" s="1070"/>
      <c r="AG32" s="1071"/>
      <c r="AH32" s="1071"/>
      <c r="AI32" s="1071"/>
      <c r="AJ32" s="1072"/>
      <c r="AK32" s="1015"/>
      <c r="AL32" s="1006"/>
      <c r="AM32" s="1006"/>
      <c r="AN32" s="1006"/>
      <c r="AO32" s="1006"/>
      <c r="AP32" s="1006"/>
      <c r="AQ32" s="1006"/>
      <c r="AR32" s="1006"/>
      <c r="AS32" s="1006"/>
      <c r="AT32" s="1006"/>
      <c r="AU32" s="1006"/>
      <c r="AV32" s="1006"/>
      <c r="AW32" s="1006"/>
      <c r="AX32" s="1006"/>
      <c r="AY32" s="1006"/>
      <c r="AZ32" s="1076"/>
      <c r="BA32" s="1076"/>
      <c r="BB32" s="1076"/>
      <c r="BC32" s="1076"/>
      <c r="BD32" s="1076"/>
      <c r="BE32" s="1007"/>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393</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376</v>
      </c>
      <c r="B63" s="972" t="s">
        <v>394</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532</v>
      </c>
      <c r="AG63" s="994"/>
      <c r="AH63" s="994"/>
      <c r="AI63" s="994"/>
      <c r="AJ63" s="1057"/>
      <c r="AK63" s="1058"/>
      <c r="AL63" s="998"/>
      <c r="AM63" s="998"/>
      <c r="AN63" s="998"/>
      <c r="AO63" s="998"/>
      <c r="AP63" s="994">
        <v>6348</v>
      </c>
      <c r="AQ63" s="994"/>
      <c r="AR63" s="994"/>
      <c r="AS63" s="994"/>
      <c r="AT63" s="994"/>
      <c r="AU63" s="994">
        <v>2063</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396</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397</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543</v>
      </c>
      <c r="C68" s="1021"/>
      <c r="D68" s="1021"/>
      <c r="E68" s="1021"/>
      <c r="F68" s="1021"/>
      <c r="G68" s="1021"/>
      <c r="H68" s="1021"/>
      <c r="I68" s="1021"/>
      <c r="J68" s="1021"/>
      <c r="K68" s="1021"/>
      <c r="L68" s="1021"/>
      <c r="M68" s="1021"/>
      <c r="N68" s="1021"/>
      <c r="O68" s="1021"/>
      <c r="P68" s="1022"/>
      <c r="Q68" s="1023">
        <v>3611</v>
      </c>
      <c r="R68" s="1017"/>
      <c r="S68" s="1017"/>
      <c r="T68" s="1017"/>
      <c r="U68" s="1017"/>
      <c r="V68" s="1017">
        <v>3403</v>
      </c>
      <c r="W68" s="1017"/>
      <c r="X68" s="1017"/>
      <c r="Y68" s="1017"/>
      <c r="Z68" s="1017"/>
      <c r="AA68" s="1017">
        <v>207</v>
      </c>
      <c r="AB68" s="1017"/>
      <c r="AC68" s="1017"/>
      <c r="AD68" s="1017"/>
      <c r="AE68" s="1017"/>
      <c r="AF68" s="1017">
        <v>207</v>
      </c>
      <c r="AG68" s="1017"/>
      <c r="AH68" s="1017"/>
      <c r="AI68" s="1017"/>
      <c r="AJ68" s="1017"/>
      <c r="AK68" s="1017">
        <v>50</v>
      </c>
      <c r="AL68" s="1017"/>
      <c r="AM68" s="1017"/>
      <c r="AN68" s="1017"/>
      <c r="AO68" s="1017"/>
      <c r="AP68" s="1017" t="s">
        <v>485</v>
      </c>
      <c r="AQ68" s="1017"/>
      <c r="AR68" s="1017"/>
      <c r="AS68" s="1017"/>
      <c r="AT68" s="1017"/>
      <c r="AU68" s="1017" t="s">
        <v>485</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544</v>
      </c>
      <c r="C69" s="1010"/>
      <c r="D69" s="1010"/>
      <c r="E69" s="1010"/>
      <c r="F69" s="1010"/>
      <c r="G69" s="1010"/>
      <c r="H69" s="1010"/>
      <c r="I69" s="1010"/>
      <c r="J69" s="1010"/>
      <c r="K69" s="1010"/>
      <c r="L69" s="1010"/>
      <c r="M69" s="1010"/>
      <c r="N69" s="1010"/>
      <c r="O69" s="1010"/>
      <c r="P69" s="1011"/>
      <c r="Q69" s="1012">
        <v>1213</v>
      </c>
      <c r="R69" s="1006"/>
      <c r="S69" s="1006"/>
      <c r="T69" s="1006"/>
      <c r="U69" s="1006"/>
      <c r="V69" s="1006">
        <v>1170</v>
      </c>
      <c r="W69" s="1006"/>
      <c r="X69" s="1006"/>
      <c r="Y69" s="1006"/>
      <c r="Z69" s="1006"/>
      <c r="AA69" s="1006">
        <v>43</v>
      </c>
      <c r="AB69" s="1006"/>
      <c r="AC69" s="1006"/>
      <c r="AD69" s="1006"/>
      <c r="AE69" s="1006"/>
      <c r="AF69" s="1006">
        <v>43</v>
      </c>
      <c r="AG69" s="1006"/>
      <c r="AH69" s="1006"/>
      <c r="AI69" s="1006"/>
      <c r="AJ69" s="1006"/>
      <c r="AK69" s="1006" t="s">
        <v>485</v>
      </c>
      <c r="AL69" s="1006"/>
      <c r="AM69" s="1006"/>
      <c r="AN69" s="1006"/>
      <c r="AO69" s="1006"/>
      <c r="AP69" s="1006" t="s">
        <v>485</v>
      </c>
      <c r="AQ69" s="1006"/>
      <c r="AR69" s="1006"/>
      <c r="AS69" s="1006"/>
      <c r="AT69" s="1006"/>
      <c r="AU69" s="1006" t="s">
        <v>485</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545</v>
      </c>
      <c r="C70" s="1010"/>
      <c r="D70" s="1010"/>
      <c r="E70" s="1010"/>
      <c r="F70" s="1010"/>
      <c r="G70" s="1010"/>
      <c r="H70" s="1010"/>
      <c r="I70" s="1010"/>
      <c r="J70" s="1010"/>
      <c r="K70" s="1010"/>
      <c r="L70" s="1010"/>
      <c r="M70" s="1010"/>
      <c r="N70" s="1010"/>
      <c r="O70" s="1010"/>
      <c r="P70" s="1011"/>
      <c r="Q70" s="1012">
        <v>5236</v>
      </c>
      <c r="R70" s="1006"/>
      <c r="S70" s="1006"/>
      <c r="T70" s="1006"/>
      <c r="U70" s="1006"/>
      <c r="V70" s="1006">
        <v>4899</v>
      </c>
      <c r="W70" s="1006"/>
      <c r="X70" s="1006"/>
      <c r="Y70" s="1006"/>
      <c r="Z70" s="1006"/>
      <c r="AA70" s="1006">
        <v>337</v>
      </c>
      <c r="AB70" s="1006"/>
      <c r="AC70" s="1006"/>
      <c r="AD70" s="1006"/>
      <c r="AE70" s="1006"/>
      <c r="AF70" s="1006">
        <v>337</v>
      </c>
      <c r="AG70" s="1006"/>
      <c r="AH70" s="1006"/>
      <c r="AI70" s="1006"/>
      <c r="AJ70" s="1006"/>
      <c r="AK70" s="1006">
        <v>863</v>
      </c>
      <c r="AL70" s="1006"/>
      <c r="AM70" s="1006"/>
      <c r="AN70" s="1006"/>
      <c r="AO70" s="1006"/>
      <c r="AP70" s="1006" t="s">
        <v>485</v>
      </c>
      <c r="AQ70" s="1006"/>
      <c r="AR70" s="1006"/>
      <c r="AS70" s="1006"/>
      <c r="AT70" s="1006"/>
      <c r="AU70" s="1006" t="s">
        <v>485</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546</v>
      </c>
      <c r="C71" s="1010"/>
      <c r="D71" s="1010"/>
      <c r="E71" s="1010"/>
      <c r="F71" s="1010"/>
      <c r="G71" s="1010"/>
      <c r="H71" s="1010"/>
      <c r="I71" s="1010"/>
      <c r="J71" s="1010"/>
      <c r="K71" s="1010"/>
      <c r="L71" s="1010"/>
      <c r="M71" s="1010"/>
      <c r="N71" s="1010"/>
      <c r="O71" s="1010"/>
      <c r="P71" s="1011"/>
      <c r="Q71" s="1012">
        <v>1148479</v>
      </c>
      <c r="R71" s="1006"/>
      <c r="S71" s="1006"/>
      <c r="T71" s="1006"/>
      <c r="U71" s="1006"/>
      <c r="V71" s="1006">
        <v>1132469</v>
      </c>
      <c r="W71" s="1006"/>
      <c r="X71" s="1006"/>
      <c r="Y71" s="1006"/>
      <c r="Z71" s="1006"/>
      <c r="AA71" s="1006">
        <v>16010</v>
      </c>
      <c r="AB71" s="1006"/>
      <c r="AC71" s="1006"/>
      <c r="AD71" s="1006"/>
      <c r="AE71" s="1006"/>
      <c r="AF71" s="1006">
        <v>16010</v>
      </c>
      <c r="AG71" s="1006"/>
      <c r="AH71" s="1006"/>
      <c r="AI71" s="1006"/>
      <c r="AJ71" s="1006"/>
      <c r="AK71" s="1006">
        <v>6316</v>
      </c>
      <c r="AL71" s="1006"/>
      <c r="AM71" s="1006"/>
      <c r="AN71" s="1006"/>
      <c r="AO71" s="1006"/>
      <c r="AP71" s="1006" t="s">
        <v>485</v>
      </c>
      <c r="AQ71" s="1006"/>
      <c r="AR71" s="1006"/>
      <c r="AS71" s="1006"/>
      <c r="AT71" s="1006"/>
      <c r="AU71" s="1006" t="s">
        <v>485</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c r="C72" s="1010"/>
      <c r="D72" s="1010"/>
      <c r="E72" s="1010"/>
      <c r="F72" s="1010"/>
      <c r="G72" s="1010"/>
      <c r="H72" s="1010"/>
      <c r="I72" s="1010"/>
      <c r="J72" s="1010"/>
      <c r="K72" s="1010"/>
      <c r="L72" s="1010"/>
      <c r="M72" s="1010"/>
      <c r="N72" s="1010"/>
      <c r="O72" s="1010"/>
      <c r="P72" s="1011"/>
      <c r="Q72" s="1012"/>
      <c r="R72" s="1006"/>
      <c r="S72" s="1006"/>
      <c r="T72" s="1006"/>
      <c r="U72" s="1006"/>
      <c r="V72" s="1006"/>
      <c r="W72" s="1006"/>
      <c r="X72" s="1006"/>
      <c r="Y72" s="1006"/>
      <c r="Z72" s="1006"/>
      <c r="AA72" s="1006"/>
      <c r="AB72" s="1006"/>
      <c r="AC72" s="1006"/>
      <c r="AD72" s="1006"/>
      <c r="AE72" s="1006"/>
      <c r="AF72" s="1006"/>
      <c r="AG72" s="1006"/>
      <c r="AH72" s="1006"/>
      <c r="AI72" s="1006"/>
      <c r="AJ72" s="1006"/>
      <c r="AK72" s="1006"/>
      <c r="AL72" s="1006"/>
      <c r="AM72" s="1006"/>
      <c r="AN72" s="1006"/>
      <c r="AO72" s="1006"/>
      <c r="AP72" s="1006"/>
      <c r="AQ72" s="1006"/>
      <c r="AR72" s="1006"/>
      <c r="AS72" s="1006"/>
      <c r="AT72" s="1006"/>
      <c r="AU72" s="1006"/>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376</v>
      </c>
      <c r="B88" s="972" t="s">
        <v>398</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16597</v>
      </c>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72" t="s">
        <v>399</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1</v>
      </c>
      <c r="CS102" s="988"/>
      <c r="CT102" s="988"/>
      <c r="CU102" s="988"/>
      <c r="CV102" s="989"/>
      <c r="CW102" s="987" t="s">
        <v>542</v>
      </c>
      <c r="CX102" s="988"/>
      <c r="CY102" s="988"/>
      <c r="CZ102" s="988"/>
      <c r="DA102" s="989"/>
      <c r="DB102" s="987" t="s">
        <v>542</v>
      </c>
      <c r="DC102" s="988"/>
      <c r="DD102" s="988"/>
      <c r="DE102" s="988"/>
      <c r="DF102" s="989"/>
      <c r="DG102" s="987" t="s">
        <v>542</v>
      </c>
      <c r="DH102" s="988"/>
      <c r="DI102" s="988"/>
      <c r="DJ102" s="988"/>
      <c r="DK102" s="989"/>
      <c r="DL102" s="987" t="s">
        <v>542</v>
      </c>
      <c r="DM102" s="988"/>
      <c r="DN102" s="988"/>
      <c r="DO102" s="988"/>
      <c r="DP102" s="989"/>
      <c r="DQ102" s="987" t="s">
        <v>542</v>
      </c>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400</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401</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404</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405</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406</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407</v>
      </c>
      <c r="AB109" s="931"/>
      <c r="AC109" s="931"/>
      <c r="AD109" s="931"/>
      <c r="AE109" s="932"/>
      <c r="AF109" s="933" t="s">
        <v>408</v>
      </c>
      <c r="AG109" s="931"/>
      <c r="AH109" s="931"/>
      <c r="AI109" s="931"/>
      <c r="AJ109" s="932"/>
      <c r="AK109" s="933" t="s">
        <v>294</v>
      </c>
      <c r="AL109" s="931"/>
      <c r="AM109" s="931"/>
      <c r="AN109" s="931"/>
      <c r="AO109" s="932"/>
      <c r="AP109" s="933" t="s">
        <v>409</v>
      </c>
      <c r="AQ109" s="931"/>
      <c r="AR109" s="931"/>
      <c r="AS109" s="931"/>
      <c r="AT109" s="964"/>
      <c r="AU109" s="930" t="s">
        <v>406</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407</v>
      </c>
      <c r="BR109" s="931"/>
      <c r="BS109" s="931"/>
      <c r="BT109" s="931"/>
      <c r="BU109" s="932"/>
      <c r="BV109" s="933" t="s">
        <v>408</v>
      </c>
      <c r="BW109" s="931"/>
      <c r="BX109" s="931"/>
      <c r="BY109" s="931"/>
      <c r="BZ109" s="932"/>
      <c r="CA109" s="933" t="s">
        <v>294</v>
      </c>
      <c r="CB109" s="931"/>
      <c r="CC109" s="931"/>
      <c r="CD109" s="931"/>
      <c r="CE109" s="932"/>
      <c r="CF109" s="971" t="s">
        <v>409</v>
      </c>
      <c r="CG109" s="971"/>
      <c r="CH109" s="971"/>
      <c r="CI109" s="971"/>
      <c r="CJ109" s="971"/>
      <c r="CK109" s="933" t="s">
        <v>410</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407</v>
      </c>
      <c r="DH109" s="931"/>
      <c r="DI109" s="931"/>
      <c r="DJ109" s="931"/>
      <c r="DK109" s="932"/>
      <c r="DL109" s="933" t="s">
        <v>408</v>
      </c>
      <c r="DM109" s="931"/>
      <c r="DN109" s="931"/>
      <c r="DO109" s="931"/>
      <c r="DP109" s="932"/>
      <c r="DQ109" s="933" t="s">
        <v>294</v>
      </c>
      <c r="DR109" s="931"/>
      <c r="DS109" s="931"/>
      <c r="DT109" s="931"/>
      <c r="DU109" s="932"/>
      <c r="DV109" s="933" t="s">
        <v>409</v>
      </c>
      <c r="DW109" s="931"/>
      <c r="DX109" s="931"/>
      <c r="DY109" s="931"/>
      <c r="DZ109" s="964"/>
    </row>
    <row r="110" spans="1:131" s="212" customFormat="1" ht="26.25" customHeight="1" x14ac:dyDescent="0.2">
      <c r="A110" s="842" t="s">
        <v>411</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1082855</v>
      </c>
      <c r="AB110" s="924"/>
      <c r="AC110" s="924"/>
      <c r="AD110" s="924"/>
      <c r="AE110" s="925"/>
      <c r="AF110" s="926">
        <v>1033340</v>
      </c>
      <c r="AG110" s="924"/>
      <c r="AH110" s="924"/>
      <c r="AI110" s="924"/>
      <c r="AJ110" s="925"/>
      <c r="AK110" s="926">
        <v>989087</v>
      </c>
      <c r="AL110" s="924"/>
      <c r="AM110" s="924"/>
      <c r="AN110" s="924"/>
      <c r="AO110" s="925"/>
      <c r="AP110" s="927">
        <v>9.6</v>
      </c>
      <c r="AQ110" s="928"/>
      <c r="AR110" s="928"/>
      <c r="AS110" s="928"/>
      <c r="AT110" s="929"/>
      <c r="AU110" s="965" t="s">
        <v>69</v>
      </c>
      <c r="AV110" s="966"/>
      <c r="AW110" s="966"/>
      <c r="AX110" s="966"/>
      <c r="AY110" s="966"/>
      <c r="AZ110" s="895" t="s">
        <v>412</v>
      </c>
      <c r="BA110" s="843"/>
      <c r="BB110" s="843"/>
      <c r="BC110" s="843"/>
      <c r="BD110" s="843"/>
      <c r="BE110" s="843"/>
      <c r="BF110" s="843"/>
      <c r="BG110" s="843"/>
      <c r="BH110" s="843"/>
      <c r="BI110" s="843"/>
      <c r="BJ110" s="843"/>
      <c r="BK110" s="843"/>
      <c r="BL110" s="843"/>
      <c r="BM110" s="843"/>
      <c r="BN110" s="843"/>
      <c r="BO110" s="843"/>
      <c r="BP110" s="844"/>
      <c r="BQ110" s="896">
        <v>6858989</v>
      </c>
      <c r="BR110" s="877"/>
      <c r="BS110" s="877"/>
      <c r="BT110" s="877"/>
      <c r="BU110" s="877"/>
      <c r="BV110" s="877">
        <v>7262706</v>
      </c>
      <c r="BW110" s="877"/>
      <c r="BX110" s="877"/>
      <c r="BY110" s="877"/>
      <c r="BZ110" s="877"/>
      <c r="CA110" s="877">
        <v>7187909</v>
      </c>
      <c r="CB110" s="877"/>
      <c r="CC110" s="877"/>
      <c r="CD110" s="877"/>
      <c r="CE110" s="877"/>
      <c r="CF110" s="901">
        <v>69.400000000000006</v>
      </c>
      <c r="CG110" s="902"/>
      <c r="CH110" s="902"/>
      <c r="CI110" s="902"/>
      <c r="CJ110" s="902"/>
      <c r="CK110" s="961" t="s">
        <v>413</v>
      </c>
      <c r="CL110" s="854"/>
      <c r="CM110" s="895" t="s">
        <v>414</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415</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416</v>
      </c>
      <c r="BA111" s="787"/>
      <c r="BB111" s="787"/>
      <c r="BC111" s="787"/>
      <c r="BD111" s="787"/>
      <c r="BE111" s="787"/>
      <c r="BF111" s="787"/>
      <c r="BG111" s="787"/>
      <c r="BH111" s="787"/>
      <c r="BI111" s="787"/>
      <c r="BJ111" s="787"/>
      <c r="BK111" s="787"/>
      <c r="BL111" s="787"/>
      <c r="BM111" s="787"/>
      <c r="BN111" s="787"/>
      <c r="BO111" s="787"/>
      <c r="BP111" s="788"/>
      <c r="BQ111" s="851">
        <v>1009667</v>
      </c>
      <c r="BR111" s="852"/>
      <c r="BS111" s="852"/>
      <c r="BT111" s="852"/>
      <c r="BU111" s="852"/>
      <c r="BV111" s="852">
        <v>2411777</v>
      </c>
      <c r="BW111" s="852"/>
      <c r="BX111" s="852"/>
      <c r="BY111" s="852"/>
      <c r="BZ111" s="852"/>
      <c r="CA111" s="852">
        <v>2187377</v>
      </c>
      <c r="CB111" s="852"/>
      <c r="CC111" s="852"/>
      <c r="CD111" s="852"/>
      <c r="CE111" s="852"/>
      <c r="CF111" s="910">
        <v>21.1</v>
      </c>
      <c r="CG111" s="911"/>
      <c r="CH111" s="911"/>
      <c r="CI111" s="911"/>
      <c r="CJ111" s="911"/>
      <c r="CK111" s="962"/>
      <c r="CL111" s="856"/>
      <c r="CM111" s="850" t="s">
        <v>417</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418</v>
      </c>
      <c r="B112" s="948"/>
      <c r="C112" s="787" t="s">
        <v>419</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420</v>
      </c>
      <c r="BA112" s="787"/>
      <c r="BB112" s="787"/>
      <c r="BC112" s="787"/>
      <c r="BD112" s="787"/>
      <c r="BE112" s="787"/>
      <c r="BF112" s="787"/>
      <c r="BG112" s="787"/>
      <c r="BH112" s="787"/>
      <c r="BI112" s="787"/>
      <c r="BJ112" s="787"/>
      <c r="BK112" s="787"/>
      <c r="BL112" s="787"/>
      <c r="BM112" s="787"/>
      <c r="BN112" s="787"/>
      <c r="BO112" s="787"/>
      <c r="BP112" s="788"/>
      <c r="BQ112" s="851">
        <v>2700501</v>
      </c>
      <c r="BR112" s="852"/>
      <c r="BS112" s="852"/>
      <c r="BT112" s="852"/>
      <c r="BU112" s="852"/>
      <c r="BV112" s="852">
        <v>2470126</v>
      </c>
      <c r="BW112" s="852"/>
      <c r="BX112" s="852"/>
      <c r="BY112" s="852"/>
      <c r="BZ112" s="852"/>
      <c r="CA112" s="852">
        <v>2063171</v>
      </c>
      <c r="CB112" s="852"/>
      <c r="CC112" s="852"/>
      <c r="CD112" s="852"/>
      <c r="CE112" s="852"/>
      <c r="CF112" s="910">
        <v>19.899999999999999</v>
      </c>
      <c r="CG112" s="911"/>
      <c r="CH112" s="911"/>
      <c r="CI112" s="911"/>
      <c r="CJ112" s="911"/>
      <c r="CK112" s="962"/>
      <c r="CL112" s="856"/>
      <c r="CM112" s="850" t="s">
        <v>421</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422</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211622</v>
      </c>
      <c r="AB113" s="954"/>
      <c r="AC113" s="954"/>
      <c r="AD113" s="954"/>
      <c r="AE113" s="955"/>
      <c r="AF113" s="956">
        <v>206198</v>
      </c>
      <c r="AG113" s="954"/>
      <c r="AH113" s="954"/>
      <c r="AI113" s="954"/>
      <c r="AJ113" s="955"/>
      <c r="AK113" s="956">
        <v>157621</v>
      </c>
      <c r="AL113" s="954"/>
      <c r="AM113" s="954"/>
      <c r="AN113" s="954"/>
      <c r="AO113" s="955"/>
      <c r="AP113" s="957">
        <v>1.5</v>
      </c>
      <c r="AQ113" s="958"/>
      <c r="AR113" s="958"/>
      <c r="AS113" s="958"/>
      <c r="AT113" s="959"/>
      <c r="AU113" s="967"/>
      <c r="AV113" s="968"/>
      <c r="AW113" s="968"/>
      <c r="AX113" s="968"/>
      <c r="AY113" s="968"/>
      <c r="AZ113" s="850" t="s">
        <v>423</v>
      </c>
      <c r="BA113" s="787"/>
      <c r="BB113" s="787"/>
      <c r="BC113" s="787"/>
      <c r="BD113" s="787"/>
      <c r="BE113" s="787"/>
      <c r="BF113" s="787"/>
      <c r="BG113" s="787"/>
      <c r="BH113" s="787"/>
      <c r="BI113" s="787"/>
      <c r="BJ113" s="787"/>
      <c r="BK113" s="787"/>
      <c r="BL113" s="787"/>
      <c r="BM113" s="787"/>
      <c r="BN113" s="787"/>
      <c r="BO113" s="787"/>
      <c r="BP113" s="788"/>
      <c r="BQ113" s="851" t="s">
        <v>122</v>
      </c>
      <c r="BR113" s="852"/>
      <c r="BS113" s="852"/>
      <c r="BT113" s="852"/>
      <c r="BU113" s="852"/>
      <c r="BV113" s="852" t="s">
        <v>122</v>
      </c>
      <c r="BW113" s="852"/>
      <c r="BX113" s="852"/>
      <c r="BY113" s="852"/>
      <c r="BZ113" s="852"/>
      <c r="CA113" s="852" t="s">
        <v>122</v>
      </c>
      <c r="CB113" s="852"/>
      <c r="CC113" s="852"/>
      <c r="CD113" s="852"/>
      <c r="CE113" s="852"/>
      <c r="CF113" s="910" t="s">
        <v>122</v>
      </c>
      <c r="CG113" s="911"/>
      <c r="CH113" s="911"/>
      <c r="CI113" s="911"/>
      <c r="CJ113" s="911"/>
      <c r="CK113" s="962"/>
      <c r="CL113" s="856"/>
      <c r="CM113" s="850" t="s">
        <v>424</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425</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t="s">
        <v>122</v>
      </c>
      <c r="AB114" s="815"/>
      <c r="AC114" s="815"/>
      <c r="AD114" s="815"/>
      <c r="AE114" s="816"/>
      <c r="AF114" s="817" t="s">
        <v>122</v>
      </c>
      <c r="AG114" s="815"/>
      <c r="AH114" s="815"/>
      <c r="AI114" s="815"/>
      <c r="AJ114" s="816"/>
      <c r="AK114" s="817" t="s">
        <v>122</v>
      </c>
      <c r="AL114" s="815"/>
      <c r="AM114" s="815"/>
      <c r="AN114" s="815"/>
      <c r="AO114" s="816"/>
      <c r="AP114" s="859" t="s">
        <v>122</v>
      </c>
      <c r="AQ114" s="860"/>
      <c r="AR114" s="860"/>
      <c r="AS114" s="860"/>
      <c r="AT114" s="861"/>
      <c r="AU114" s="967"/>
      <c r="AV114" s="968"/>
      <c r="AW114" s="968"/>
      <c r="AX114" s="968"/>
      <c r="AY114" s="968"/>
      <c r="AZ114" s="850" t="s">
        <v>426</v>
      </c>
      <c r="BA114" s="787"/>
      <c r="BB114" s="787"/>
      <c r="BC114" s="787"/>
      <c r="BD114" s="787"/>
      <c r="BE114" s="787"/>
      <c r="BF114" s="787"/>
      <c r="BG114" s="787"/>
      <c r="BH114" s="787"/>
      <c r="BI114" s="787"/>
      <c r="BJ114" s="787"/>
      <c r="BK114" s="787"/>
      <c r="BL114" s="787"/>
      <c r="BM114" s="787"/>
      <c r="BN114" s="787"/>
      <c r="BO114" s="787"/>
      <c r="BP114" s="788"/>
      <c r="BQ114" s="851">
        <v>757554</v>
      </c>
      <c r="BR114" s="852"/>
      <c r="BS114" s="852"/>
      <c r="BT114" s="852"/>
      <c r="BU114" s="852"/>
      <c r="BV114" s="852">
        <v>783479</v>
      </c>
      <c r="BW114" s="852"/>
      <c r="BX114" s="852"/>
      <c r="BY114" s="852"/>
      <c r="BZ114" s="852"/>
      <c r="CA114" s="852">
        <v>621365</v>
      </c>
      <c r="CB114" s="852"/>
      <c r="CC114" s="852"/>
      <c r="CD114" s="852"/>
      <c r="CE114" s="852"/>
      <c r="CF114" s="910">
        <v>6</v>
      </c>
      <c r="CG114" s="911"/>
      <c r="CH114" s="911"/>
      <c r="CI114" s="911"/>
      <c r="CJ114" s="911"/>
      <c r="CK114" s="962"/>
      <c r="CL114" s="856"/>
      <c r="CM114" s="850" t="s">
        <v>427</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428</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124822</v>
      </c>
      <c r="AB115" s="954"/>
      <c r="AC115" s="954"/>
      <c r="AD115" s="954"/>
      <c r="AE115" s="955"/>
      <c r="AF115" s="956">
        <v>867268</v>
      </c>
      <c r="AG115" s="954"/>
      <c r="AH115" s="954"/>
      <c r="AI115" s="954"/>
      <c r="AJ115" s="955"/>
      <c r="AK115" s="956">
        <v>230084</v>
      </c>
      <c r="AL115" s="954"/>
      <c r="AM115" s="954"/>
      <c r="AN115" s="954"/>
      <c r="AO115" s="955"/>
      <c r="AP115" s="957">
        <v>2.2000000000000002</v>
      </c>
      <c r="AQ115" s="958"/>
      <c r="AR115" s="958"/>
      <c r="AS115" s="958"/>
      <c r="AT115" s="959"/>
      <c r="AU115" s="967"/>
      <c r="AV115" s="968"/>
      <c r="AW115" s="968"/>
      <c r="AX115" s="968"/>
      <c r="AY115" s="968"/>
      <c r="AZ115" s="850" t="s">
        <v>429</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430</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431</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432</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433</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434</v>
      </c>
      <c r="Z117" s="932"/>
      <c r="AA117" s="937">
        <v>1419299</v>
      </c>
      <c r="AB117" s="938"/>
      <c r="AC117" s="938"/>
      <c r="AD117" s="938"/>
      <c r="AE117" s="939"/>
      <c r="AF117" s="940">
        <v>2106806</v>
      </c>
      <c r="AG117" s="938"/>
      <c r="AH117" s="938"/>
      <c r="AI117" s="938"/>
      <c r="AJ117" s="939"/>
      <c r="AK117" s="940">
        <v>1376792</v>
      </c>
      <c r="AL117" s="938"/>
      <c r="AM117" s="938"/>
      <c r="AN117" s="938"/>
      <c r="AO117" s="939"/>
      <c r="AP117" s="941"/>
      <c r="AQ117" s="942"/>
      <c r="AR117" s="942"/>
      <c r="AS117" s="942"/>
      <c r="AT117" s="943"/>
      <c r="AU117" s="967"/>
      <c r="AV117" s="968"/>
      <c r="AW117" s="968"/>
      <c r="AX117" s="968"/>
      <c r="AY117" s="968"/>
      <c r="AZ117" s="898" t="s">
        <v>435</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436</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410</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407</v>
      </c>
      <c r="AB118" s="931"/>
      <c r="AC118" s="931"/>
      <c r="AD118" s="931"/>
      <c r="AE118" s="932"/>
      <c r="AF118" s="933" t="s">
        <v>408</v>
      </c>
      <c r="AG118" s="931"/>
      <c r="AH118" s="931"/>
      <c r="AI118" s="931"/>
      <c r="AJ118" s="932"/>
      <c r="AK118" s="933" t="s">
        <v>294</v>
      </c>
      <c r="AL118" s="931"/>
      <c r="AM118" s="931"/>
      <c r="AN118" s="931"/>
      <c r="AO118" s="932"/>
      <c r="AP118" s="934" t="s">
        <v>409</v>
      </c>
      <c r="AQ118" s="935"/>
      <c r="AR118" s="935"/>
      <c r="AS118" s="935"/>
      <c r="AT118" s="936"/>
      <c r="AU118" s="967"/>
      <c r="AV118" s="968"/>
      <c r="AW118" s="968"/>
      <c r="AX118" s="968"/>
      <c r="AY118" s="968"/>
      <c r="AZ118" s="873" t="s">
        <v>437</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438</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413</v>
      </c>
      <c r="B119" s="854"/>
      <c r="C119" s="895" t="s">
        <v>414</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439</v>
      </c>
      <c r="BP119" s="913"/>
      <c r="BQ119" s="914">
        <v>11326711</v>
      </c>
      <c r="BR119" s="880"/>
      <c r="BS119" s="880"/>
      <c r="BT119" s="880"/>
      <c r="BU119" s="880"/>
      <c r="BV119" s="880">
        <v>12928088</v>
      </c>
      <c r="BW119" s="880"/>
      <c r="BX119" s="880"/>
      <c r="BY119" s="880"/>
      <c r="BZ119" s="880"/>
      <c r="CA119" s="880">
        <v>12059822</v>
      </c>
      <c r="CB119" s="880"/>
      <c r="CC119" s="880"/>
      <c r="CD119" s="880"/>
      <c r="CE119" s="880"/>
      <c r="CF119" s="783"/>
      <c r="CG119" s="784"/>
      <c r="CH119" s="784"/>
      <c r="CI119" s="784"/>
      <c r="CJ119" s="869"/>
      <c r="CK119" s="963"/>
      <c r="CL119" s="858"/>
      <c r="CM119" s="873" t="s">
        <v>440</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1009667</v>
      </c>
      <c r="DH119" s="799"/>
      <c r="DI119" s="799"/>
      <c r="DJ119" s="799"/>
      <c r="DK119" s="800"/>
      <c r="DL119" s="801">
        <v>2411777</v>
      </c>
      <c r="DM119" s="799"/>
      <c r="DN119" s="799"/>
      <c r="DO119" s="799"/>
      <c r="DP119" s="800"/>
      <c r="DQ119" s="801">
        <v>2187377</v>
      </c>
      <c r="DR119" s="799"/>
      <c r="DS119" s="799"/>
      <c r="DT119" s="799"/>
      <c r="DU119" s="800"/>
      <c r="DV119" s="883">
        <v>21.1</v>
      </c>
      <c r="DW119" s="884"/>
      <c r="DX119" s="884"/>
      <c r="DY119" s="884"/>
      <c r="DZ119" s="885"/>
    </row>
    <row r="120" spans="1:130" s="212" customFormat="1" ht="26.25" customHeight="1" x14ac:dyDescent="0.2">
      <c r="A120" s="855"/>
      <c r="B120" s="856"/>
      <c r="C120" s="850" t="s">
        <v>417</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441</v>
      </c>
      <c r="AV120" s="916"/>
      <c r="AW120" s="916"/>
      <c r="AX120" s="916"/>
      <c r="AY120" s="917"/>
      <c r="AZ120" s="895" t="s">
        <v>442</v>
      </c>
      <c r="BA120" s="843"/>
      <c r="BB120" s="843"/>
      <c r="BC120" s="843"/>
      <c r="BD120" s="843"/>
      <c r="BE120" s="843"/>
      <c r="BF120" s="843"/>
      <c r="BG120" s="843"/>
      <c r="BH120" s="843"/>
      <c r="BI120" s="843"/>
      <c r="BJ120" s="843"/>
      <c r="BK120" s="843"/>
      <c r="BL120" s="843"/>
      <c r="BM120" s="843"/>
      <c r="BN120" s="843"/>
      <c r="BO120" s="843"/>
      <c r="BP120" s="844"/>
      <c r="BQ120" s="896">
        <v>5674632</v>
      </c>
      <c r="BR120" s="877"/>
      <c r="BS120" s="877"/>
      <c r="BT120" s="877"/>
      <c r="BU120" s="877"/>
      <c r="BV120" s="877">
        <v>5967132</v>
      </c>
      <c r="BW120" s="877"/>
      <c r="BX120" s="877"/>
      <c r="BY120" s="877"/>
      <c r="BZ120" s="877"/>
      <c r="CA120" s="877">
        <v>6429726</v>
      </c>
      <c r="CB120" s="877"/>
      <c r="CC120" s="877"/>
      <c r="CD120" s="877"/>
      <c r="CE120" s="877"/>
      <c r="CF120" s="901">
        <v>62.1</v>
      </c>
      <c r="CG120" s="902"/>
      <c r="CH120" s="902"/>
      <c r="CI120" s="902"/>
      <c r="CJ120" s="902"/>
      <c r="CK120" s="903" t="s">
        <v>443</v>
      </c>
      <c r="CL120" s="887"/>
      <c r="CM120" s="887"/>
      <c r="CN120" s="887"/>
      <c r="CO120" s="888"/>
      <c r="CP120" s="907" t="s">
        <v>391</v>
      </c>
      <c r="CQ120" s="908"/>
      <c r="CR120" s="908"/>
      <c r="CS120" s="908"/>
      <c r="CT120" s="908"/>
      <c r="CU120" s="908"/>
      <c r="CV120" s="908"/>
      <c r="CW120" s="908"/>
      <c r="CX120" s="908"/>
      <c r="CY120" s="908"/>
      <c r="CZ120" s="908"/>
      <c r="DA120" s="908"/>
      <c r="DB120" s="908"/>
      <c r="DC120" s="908"/>
      <c r="DD120" s="908"/>
      <c r="DE120" s="908"/>
      <c r="DF120" s="909"/>
      <c r="DG120" s="896">
        <v>2700501</v>
      </c>
      <c r="DH120" s="877"/>
      <c r="DI120" s="877"/>
      <c r="DJ120" s="877"/>
      <c r="DK120" s="877"/>
      <c r="DL120" s="877">
        <v>2470126</v>
      </c>
      <c r="DM120" s="877"/>
      <c r="DN120" s="877"/>
      <c r="DO120" s="877"/>
      <c r="DP120" s="877"/>
      <c r="DQ120" s="877">
        <v>2063171</v>
      </c>
      <c r="DR120" s="877"/>
      <c r="DS120" s="877"/>
      <c r="DT120" s="877"/>
      <c r="DU120" s="877"/>
      <c r="DV120" s="878">
        <v>19.899999999999999</v>
      </c>
      <c r="DW120" s="878"/>
      <c r="DX120" s="878"/>
      <c r="DY120" s="878"/>
      <c r="DZ120" s="879"/>
    </row>
    <row r="121" spans="1:130" s="212" customFormat="1" ht="26.25" customHeight="1" x14ac:dyDescent="0.2">
      <c r="A121" s="855"/>
      <c r="B121" s="856"/>
      <c r="C121" s="898" t="s">
        <v>444</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445</v>
      </c>
      <c r="BA121" s="787"/>
      <c r="BB121" s="787"/>
      <c r="BC121" s="787"/>
      <c r="BD121" s="787"/>
      <c r="BE121" s="787"/>
      <c r="BF121" s="787"/>
      <c r="BG121" s="787"/>
      <c r="BH121" s="787"/>
      <c r="BI121" s="787"/>
      <c r="BJ121" s="787"/>
      <c r="BK121" s="787"/>
      <c r="BL121" s="787"/>
      <c r="BM121" s="787"/>
      <c r="BN121" s="787"/>
      <c r="BO121" s="787"/>
      <c r="BP121" s="788"/>
      <c r="BQ121" s="851">
        <v>2407214</v>
      </c>
      <c r="BR121" s="852"/>
      <c r="BS121" s="852"/>
      <c r="BT121" s="852"/>
      <c r="BU121" s="852"/>
      <c r="BV121" s="852">
        <v>2561812</v>
      </c>
      <c r="BW121" s="852"/>
      <c r="BX121" s="852"/>
      <c r="BY121" s="852"/>
      <c r="BZ121" s="852"/>
      <c r="CA121" s="852">
        <v>2558738</v>
      </c>
      <c r="CB121" s="852"/>
      <c r="CC121" s="852"/>
      <c r="CD121" s="852"/>
      <c r="CE121" s="852"/>
      <c r="CF121" s="910">
        <v>24.7</v>
      </c>
      <c r="CG121" s="911"/>
      <c r="CH121" s="911"/>
      <c r="CI121" s="911"/>
      <c r="CJ121" s="911"/>
      <c r="CK121" s="904"/>
      <c r="CL121" s="890"/>
      <c r="CM121" s="890"/>
      <c r="CN121" s="890"/>
      <c r="CO121" s="891"/>
      <c r="CP121" s="870" t="s">
        <v>390</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t="s">
        <v>122</v>
      </c>
      <c r="DR121" s="852"/>
      <c r="DS121" s="852"/>
      <c r="DT121" s="852"/>
      <c r="DU121" s="852"/>
      <c r="DV121" s="829" t="s">
        <v>122</v>
      </c>
      <c r="DW121" s="829"/>
      <c r="DX121" s="829"/>
      <c r="DY121" s="829"/>
      <c r="DZ121" s="830"/>
    </row>
    <row r="122" spans="1:130" s="212" customFormat="1" ht="26.25" customHeight="1" x14ac:dyDescent="0.2">
      <c r="A122" s="855"/>
      <c r="B122" s="856"/>
      <c r="C122" s="850" t="s">
        <v>427</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446</v>
      </c>
      <c r="BA122" s="874"/>
      <c r="BB122" s="874"/>
      <c r="BC122" s="874"/>
      <c r="BD122" s="874"/>
      <c r="BE122" s="874"/>
      <c r="BF122" s="874"/>
      <c r="BG122" s="874"/>
      <c r="BH122" s="874"/>
      <c r="BI122" s="874"/>
      <c r="BJ122" s="874"/>
      <c r="BK122" s="874"/>
      <c r="BL122" s="874"/>
      <c r="BM122" s="874"/>
      <c r="BN122" s="874"/>
      <c r="BO122" s="874"/>
      <c r="BP122" s="875"/>
      <c r="BQ122" s="914">
        <v>4899547</v>
      </c>
      <c r="BR122" s="880"/>
      <c r="BS122" s="880"/>
      <c r="BT122" s="880"/>
      <c r="BU122" s="880"/>
      <c r="BV122" s="880">
        <v>4559052</v>
      </c>
      <c r="BW122" s="880"/>
      <c r="BX122" s="880"/>
      <c r="BY122" s="880"/>
      <c r="BZ122" s="880"/>
      <c r="CA122" s="880">
        <v>4187863</v>
      </c>
      <c r="CB122" s="880"/>
      <c r="CC122" s="880"/>
      <c r="CD122" s="880"/>
      <c r="CE122" s="880"/>
      <c r="CF122" s="881">
        <v>40.5</v>
      </c>
      <c r="CG122" s="882"/>
      <c r="CH122" s="882"/>
      <c r="CI122" s="882"/>
      <c r="CJ122" s="882"/>
      <c r="CK122" s="904"/>
      <c r="CL122" s="890"/>
      <c r="CM122" s="890"/>
      <c r="CN122" s="890"/>
      <c r="CO122" s="891"/>
      <c r="CP122" s="870" t="s">
        <v>389</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433</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447</v>
      </c>
      <c r="BP123" s="913"/>
      <c r="BQ123" s="867">
        <v>12981393</v>
      </c>
      <c r="BR123" s="868"/>
      <c r="BS123" s="868"/>
      <c r="BT123" s="868"/>
      <c r="BU123" s="868"/>
      <c r="BV123" s="868">
        <v>13087996</v>
      </c>
      <c r="BW123" s="868"/>
      <c r="BX123" s="868"/>
      <c r="BY123" s="868"/>
      <c r="BZ123" s="868"/>
      <c r="CA123" s="868">
        <v>13176327</v>
      </c>
      <c r="CB123" s="868"/>
      <c r="CC123" s="868"/>
      <c r="CD123" s="868"/>
      <c r="CE123" s="868"/>
      <c r="CF123" s="783"/>
      <c r="CG123" s="784"/>
      <c r="CH123" s="784"/>
      <c r="CI123" s="784"/>
      <c r="CJ123" s="869"/>
      <c r="CK123" s="904"/>
      <c r="CL123" s="890"/>
      <c r="CM123" s="890"/>
      <c r="CN123" s="890"/>
      <c r="CO123" s="891"/>
      <c r="CP123" s="870" t="s">
        <v>388</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436</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448</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449</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438</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450</v>
      </c>
      <c r="CL125" s="887"/>
      <c r="CM125" s="887"/>
      <c r="CN125" s="887"/>
      <c r="CO125" s="888"/>
      <c r="CP125" s="895" t="s">
        <v>451</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440</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124822</v>
      </c>
      <c r="AB126" s="815"/>
      <c r="AC126" s="815"/>
      <c r="AD126" s="815"/>
      <c r="AE126" s="816"/>
      <c r="AF126" s="817">
        <v>867268</v>
      </c>
      <c r="AG126" s="815"/>
      <c r="AH126" s="815"/>
      <c r="AI126" s="815"/>
      <c r="AJ126" s="816"/>
      <c r="AK126" s="817">
        <v>230084</v>
      </c>
      <c r="AL126" s="815"/>
      <c r="AM126" s="815"/>
      <c r="AN126" s="815"/>
      <c r="AO126" s="816"/>
      <c r="AP126" s="859">
        <v>2.2000000000000002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452</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453</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454</v>
      </c>
      <c r="AY127" s="847"/>
      <c r="AZ127" s="847"/>
      <c r="BA127" s="847"/>
      <c r="BB127" s="847"/>
      <c r="BC127" s="847"/>
      <c r="BD127" s="847"/>
      <c r="BE127" s="848"/>
      <c r="BF127" s="846" t="s">
        <v>455</v>
      </c>
      <c r="BG127" s="847"/>
      <c r="BH127" s="847"/>
      <c r="BI127" s="847"/>
      <c r="BJ127" s="847"/>
      <c r="BK127" s="847"/>
      <c r="BL127" s="848"/>
      <c r="BM127" s="846" t="s">
        <v>456</v>
      </c>
      <c r="BN127" s="847"/>
      <c r="BO127" s="847"/>
      <c r="BP127" s="847"/>
      <c r="BQ127" s="847"/>
      <c r="BR127" s="847"/>
      <c r="BS127" s="848"/>
      <c r="BT127" s="846" t="s">
        <v>457</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458</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459</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460</v>
      </c>
      <c r="X128" s="833"/>
      <c r="Y128" s="833"/>
      <c r="Z128" s="834"/>
      <c r="AA128" s="835">
        <v>320525</v>
      </c>
      <c r="AB128" s="836"/>
      <c r="AC128" s="836"/>
      <c r="AD128" s="836"/>
      <c r="AE128" s="837"/>
      <c r="AF128" s="838">
        <v>320787</v>
      </c>
      <c r="AG128" s="836"/>
      <c r="AH128" s="836"/>
      <c r="AI128" s="836"/>
      <c r="AJ128" s="837"/>
      <c r="AK128" s="838">
        <v>353744</v>
      </c>
      <c r="AL128" s="836"/>
      <c r="AM128" s="836"/>
      <c r="AN128" s="836"/>
      <c r="AO128" s="837"/>
      <c r="AP128" s="839"/>
      <c r="AQ128" s="840"/>
      <c r="AR128" s="840"/>
      <c r="AS128" s="840"/>
      <c r="AT128" s="841"/>
      <c r="AU128" s="214"/>
      <c r="AV128" s="214"/>
      <c r="AW128" s="214"/>
      <c r="AX128" s="842" t="s">
        <v>461</v>
      </c>
      <c r="AY128" s="843"/>
      <c r="AZ128" s="843"/>
      <c r="BA128" s="843"/>
      <c r="BB128" s="843"/>
      <c r="BC128" s="843"/>
      <c r="BD128" s="843"/>
      <c r="BE128" s="844"/>
      <c r="BF128" s="821" t="s">
        <v>122</v>
      </c>
      <c r="BG128" s="822"/>
      <c r="BH128" s="822"/>
      <c r="BI128" s="822"/>
      <c r="BJ128" s="822"/>
      <c r="BK128" s="822"/>
      <c r="BL128" s="845"/>
      <c r="BM128" s="821">
        <v>13.19</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462</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103</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463</v>
      </c>
      <c r="X129" s="812"/>
      <c r="Y129" s="812"/>
      <c r="Z129" s="813"/>
      <c r="AA129" s="814">
        <v>10338887</v>
      </c>
      <c r="AB129" s="815"/>
      <c r="AC129" s="815"/>
      <c r="AD129" s="815"/>
      <c r="AE129" s="816"/>
      <c r="AF129" s="817">
        <v>10520875</v>
      </c>
      <c r="AG129" s="815"/>
      <c r="AH129" s="815"/>
      <c r="AI129" s="815"/>
      <c r="AJ129" s="816"/>
      <c r="AK129" s="817">
        <v>10910585</v>
      </c>
      <c r="AL129" s="815"/>
      <c r="AM129" s="815"/>
      <c r="AN129" s="815"/>
      <c r="AO129" s="816"/>
      <c r="AP129" s="818"/>
      <c r="AQ129" s="819"/>
      <c r="AR129" s="819"/>
      <c r="AS129" s="819"/>
      <c r="AT129" s="820"/>
      <c r="AU129" s="215"/>
      <c r="AV129" s="215"/>
      <c r="AW129" s="215"/>
      <c r="AX129" s="786" t="s">
        <v>464</v>
      </c>
      <c r="AY129" s="787"/>
      <c r="AZ129" s="787"/>
      <c r="BA129" s="787"/>
      <c r="BB129" s="787"/>
      <c r="BC129" s="787"/>
      <c r="BD129" s="787"/>
      <c r="BE129" s="788"/>
      <c r="BF129" s="805" t="s">
        <v>122</v>
      </c>
      <c r="BG129" s="806"/>
      <c r="BH129" s="806"/>
      <c r="BI129" s="806"/>
      <c r="BJ129" s="806"/>
      <c r="BK129" s="806"/>
      <c r="BL129" s="807"/>
      <c r="BM129" s="805">
        <v>18.190000000000001</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465</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466</v>
      </c>
      <c r="X130" s="812"/>
      <c r="Y130" s="812"/>
      <c r="Z130" s="813"/>
      <c r="AA130" s="814">
        <v>699278</v>
      </c>
      <c r="AB130" s="815"/>
      <c r="AC130" s="815"/>
      <c r="AD130" s="815"/>
      <c r="AE130" s="816"/>
      <c r="AF130" s="817">
        <v>643447</v>
      </c>
      <c r="AG130" s="815"/>
      <c r="AH130" s="815"/>
      <c r="AI130" s="815"/>
      <c r="AJ130" s="816"/>
      <c r="AK130" s="817">
        <v>558175</v>
      </c>
      <c r="AL130" s="815"/>
      <c r="AM130" s="815"/>
      <c r="AN130" s="815"/>
      <c r="AO130" s="816"/>
      <c r="AP130" s="818"/>
      <c r="AQ130" s="819"/>
      <c r="AR130" s="819"/>
      <c r="AS130" s="819"/>
      <c r="AT130" s="820"/>
      <c r="AU130" s="215"/>
      <c r="AV130" s="215"/>
      <c r="AW130" s="215"/>
      <c r="AX130" s="786" t="s">
        <v>467</v>
      </c>
      <c r="AY130" s="787"/>
      <c r="AZ130" s="787"/>
      <c r="BA130" s="787"/>
      <c r="BB130" s="787"/>
      <c r="BC130" s="787"/>
      <c r="BD130" s="787"/>
      <c r="BE130" s="788"/>
      <c r="BF130" s="789">
        <v>6.7</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468</v>
      </c>
      <c r="X131" s="796"/>
      <c r="Y131" s="796"/>
      <c r="Z131" s="797"/>
      <c r="AA131" s="798">
        <v>9639609</v>
      </c>
      <c r="AB131" s="799"/>
      <c r="AC131" s="799"/>
      <c r="AD131" s="799"/>
      <c r="AE131" s="800"/>
      <c r="AF131" s="801">
        <v>9877428</v>
      </c>
      <c r="AG131" s="799"/>
      <c r="AH131" s="799"/>
      <c r="AI131" s="799"/>
      <c r="AJ131" s="800"/>
      <c r="AK131" s="801">
        <v>10352410</v>
      </c>
      <c r="AL131" s="799"/>
      <c r="AM131" s="799"/>
      <c r="AN131" s="799"/>
      <c r="AO131" s="800"/>
      <c r="AP131" s="802"/>
      <c r="AQ131" s="803"/>
      <c r="AR131" s="803"/>
      <c r="AS131" s="803"/>
      <c r="AT131" s="804"/>
      <c r="AU131" s="215"/>
      <c r="AV131" s="215"/>
      <c r="AW131" s="215"/>
      <c r="AX131" s="764" t="s">
        <v>469</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470</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471</v>
      </c>
      <c r="W132" s="777"/>
      <c r="X132" s="777"/>
      <c r="Y132" s="777"/>
      <c r="Z132" s="778"/>
      <c r="AA132" s="779">
        <v>4.144317472</v>
      </c>
      <c r="AB132" s="780"/>
      <c r="AC132" s="780"/>
      <c r="AD132" s="780"/>
      <c r="AE132" s="781"/>
      <c r="AF132" s="782">
        <v>11.56750523</v>
      </c>
      <c r="AG132" s="780"/>
      <c r="AH132" s="780"/>
      <c r="AI132" s="780"/>
      <c r="AJ132" s="781"/>
      <c r="AK132" s="782">
        <v>4.4904809600000002</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472</v>
      </c>
      <c r="W133" s="756"/>
      <c r="X133" s="756"/>
      <c r="Y133" s="756"/>
      <c r="Z133" s="757"/>
      <c r="AA133" s="758">
        <v>3.3</v>
      </c>
      <c r="AB133" s="759"/>
      <c r="AC133" s="759"/>
      <c r="AD133" s="759"/>
      <c r="AE133" s="760"/>
      <c r="AF133" s="758">
        <v>6.4</v>
      </c>
      <c r="AG133" s="759"/>
      <c r="AH133" s="759"/>
      <c r="AI133" s="759"/>
      <c r="AJ133" s="760"/>
      <c r="AK133" s="758">
        <v>6.7</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YHuQNti+W1mcu9t1kgnNuRez+kuFJiqsaSKJ7vC6OnbundP+BEFJHg5j0QZEwSJnvP6uFeLQQkYlQyyr817w==" saltValue="Td2CkGdgcscZ/9R/649v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mPj7IzjUU6mmNdMdPLuj/Xer0T0VcpDwAPTWG/C6BrEFe8MhAXomKmqbzLe09fOGeywRQj9jIx2fA9SSFlp3g==" saltValue="s9XTmFoBQUEqr68hQJEuC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ahIbqIX0THUuMjPhXcltqk9vjGRZrPmK2c+lFfqJo8amZ03nIU32mC1dZTajUSIVor9IQureHQpi8/49By8ACQ==" saltValue="aw16Ikxo2E3mtWa3WfkBs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53" t="s">
        <v>476</v>
      </c>
      <c r="AP7" s="253"/>
      <c r="AQ7" s="254" t="s">
        <v>477</v>
      </c>
      <c r="AR7" s="255"/>
    </row>
    <row r="8" spans="1:46" ht="13.2" x14ac:dyDescent="0.2">
      <c r="A8" s="247"/>
      <c r="AK8" s="256"/>
      <c r="AL8" s="257"/>
      <c r="AM8" s="257"/>
      <c r="AN8" s="258"/>
      <c r="AO8" s="1154"/>
      <c r="AP8" s="259" t="s">
        <v>478</v>
      </c>
      <c r="AQ8" s="260" t="s">
        <v>479</v>
      </c>
      <c r="AR8" s="261" t="s">
        <v>480</v>
      </c>
    </row>
    <row r="9" spans="1:46" ht="13.2" x14ac:dyDescent="0.2">
      <c r="A9" s="247"/>
      <c r="AK9" s="1165" t="s">
        <v>481</v>
      </c>
      <c r="AL9" s="1166"/>
      <c r="AM9" s="1166"/>
      <c r="AN9" s="1167"/>
      <c r="AO9" s="262">
        <v>3166739</v>
      </c>
      <c r="AP9" s="262">
        <v>64631</v>
      </c>
      <c r="AQ9" s="263">
        <v>72090</v>
      </c>
      <c r="AR9" s="264">
        <v>-10.3</v>
      </c>
    </row>
    <row r="10" spans="1:46" ht="13.5" customHeight="1" x14ac:dyDescent="0.2">
      <c r="A10" s="247"/>
      <c r="AK10" s="1165" t="s">
        <v>482</v>
      </c>
      <c r="AL10" s="1166"/>
      <c r="AM10" s="1166"/>
      <c r="AN10" s="1167"/>
      <c r="AO10" s="265">
        <v>424</v>
      </c>
      <c r="AP10" s="265">
        <v>9</v>
      </c>
      <c r="AQ10" s="266">
        <v>9072</v>
      </c>
      <c r="AR10" s="267">
        <v>-99.9</v>
      </c>
    </row>
    <row r="11" spans="1:46" ht="13.5" customHeight="1" x14ac:dyDescent="0.2">
      <c r="A11" s="247"/>
      <c r="AK11" s="1165" t="s">
        <v>483</v>
      </c>
      <c r="AL11" s="1166"/>
      <c r="AM11" s="1166"/>
      <c r="AN11" s="1167"/>
      <c r="AO11" s="265">
        <v>41952</v>
      </c>
      <c r="AP11" s="265">
        <v>856</v>
      </c>
      <c r="AQ11" s="266">
        <v>383</v>
      </c>
      <c r="AR11" s="267">
        <v>123.5</v>
      </c>
    </row>
    <row r="12" spans="1:46" ht="13.5" customHeight="1" x14ac:dyDescent="0.2">
      <c r="A12" s="247"/>
      <c r="AK12" s="1165" t="s">
        <v>484</v>
      </c>
      <c r="AL12" s="1166"/>
      <c r="AM12" s="1166"/>
      <c r="AN12" s="1167"/>
      <c r="AO12" s="265" t="s">
        <v>485</v>
      </c>
      <c r="AP12" s="265" t="s">
        <v>485</v>
      </c>
      <c r="AQ12" s="266">
        <v>26</v>
      </c>
      <c r="AR12" s="267" t="s">
        <v>485</v>
      </c>
    </row>
    <row r="13" spans="1:46" ht="13.5" customHeight="1" x14ac:dyDescent="0.2">
      <c r="A13" s="247"/>
      <c r="AK13" s="1165" t="s">
        <v>486</v>
      </c>
      <c r="AL13" s="1166"/>
      <c r="AM13" s="1166"/>
      <c r="AN13" s="1167"/>
      <c r="AO13" s="265">
        <v>175452</v>
      </c>
      <c r="AP13" s="265">
        <v>3581</v>
      </c>
      <c r="AQ13" s="266">
        <v>2732</v>
      </c>
      <c r="AR13" s="267">
        <v>31.1</v>
      </c>
    </row>
    <row r="14" spans="1:46" ht="13.5" customHeight="1" x14ac:dyDescent="0.2">
      <c r="A14" s="247"/>
      <c r="AK14" s="1165" t="s">
        <v>487</v>
      </c>
      <c r="AL14" s="1166"/>
      <c r="AM14" s="1166"/>
      <c r="AN14" s="1167"/>
      <c r="AO14" s="265">
        <v>21329</v>
      </c>
      <c r="AP14" s="265">
        <v>435</v>
      </c>
      <c r="AQ14" s="266">
        <v>1315</v>
      </c>
      <c r="AR14" s="267">
        <v>-66.900000000000006</v>
      </c>
    </row>
    <row r="15" spans="1:46" ht="13.5" customHeight="1" x14ac:dyDescent="0.2">
      <c r="A15" s="247"/>
      <c r="AK15" s="1168" t="s">
        <v>488</v>
      </c>
      <c r="AL15" s="1169"/>
      <c r="AM15" s="1169"/>
      <c r="AN15" s="1170"/>
      <c r="AO15" s="265">
        <v>-202975</v>
      </c>
      <c r="AP15" s="265">
        <v>-4143</v>
      </c>
      <c r="AQ15" s="266">
        <v>-4107</v>
      </c>
      <c r="AR15" s="267">
        <v>0.9</v>
      </c>
    </row>
    <row r="16" spans="1:46" ht="13.2" x14ac:dyDescent="0.2">
      <c r="A16" s="247"/>
      <c r="AK16" s="1168" t="s">
        <v>177</v>
      </c>
      <c r="AL16" s="1169"/>
      <c r="AM16" s="1169"/>
      <c r="AN16" s="1170"/>
      <c r="AO16" s="265">
        <v>3202921</v>
      </c>
      <c r="AP16" s="265">
        <v>65370</v>
      </c>
      <c r="AQ16" s="266">
        <v>81511</v>
      </c>
      <c r="AR16" s="267">
        <v>-19.8</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71" t="s">
        <v>493</v>
      </c>
      <c r="AL21" s="1172"/>
      <c r="AM21" s="1172"/>
      <c r="AN21" s="1173"/>
      <c r="AO21" s="277">
        <v>5.92</v>
      </c>
      <c r="AP21" s="278">
        <v>6.74</v>
      </c>
      <c r="AQ21" s="279">
        <v>-0.82</v>
      </c>
      <c r="AS21" s="280"/>
      <c r="AT21" s="276"/>
    </row>
    <row r="22" spans="1:46" s="248" customFormat="1" ht="13.2" x14ac:dyDescent="0.2">
      <c r="A22" s="276"/>
      <c r="AK22" s="1171" t="s">
        <v>494</v>
      </c>
      <c r="AL22" s="1172"/>
      <c r="AM22" s="1172"/>
      <c r="AN22" s="1173"/>
      <c r="AO22" s="281">
        <v>99.2</v>
      </c>
      <c r="AP22" s="282">
        <v>97</v>
      </c>
      <c r="AQ22" s="283">
        <v>2.2000000000000002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495</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53" t="s">
        <v>476</v>
      </c>
      <c r="AP30" s="253"/>
      <c r="AQ30" s="254" t="s">
        <v>477</v>
      </c>
      <c r="AR30" s="255"/>
    </row>
    <row r="31" spans="1:46" ht="13.2" x14ac:dyDescent="0.2">
      <c r="A31" s="247"/>
      <c r="AK31" s="256"/>
      <c r="AL31" s="257"/>
      <c r="AM31" s="257"/>
      <c r="AN31" s="258"/>
      <c r="AO31" s="1154"/>
      <c r="AP31" s="259" t="s">
        <v>478</v>
      </c>
      <c r="AQ31" s="260" t="s">
        <v>479</v>
      </c>
      <c r="AR31" s="261" t="s">
        <v>480</v>
      </c>
    </row>
    <row r="32" spans="1:46" ht="27" customHeight="1" x14ac:dyDescent="0.2">
      <c r="A32" s="247"/>
      <c r="AK32" s="1155" t="s">
        <v>498</v>
      </c>
      <c r="AL32" s="1156"/>
      <c r="AM32" s="1156"/>
      <c r="AN32" s="1157"/>
      <c r="AO32" s="291">
        <v>989087</v>
      </c>
      <c r="AP32" s="291">
        <v>20187</v>
      </c>
      <c r="AQ32" s="292">
        <v>33695</v>
      </c>
      <c r="AR32" s="293">
        <v>-40.1</v>
      </c>
    </row>
    <row r="33" spans="1:46" ht="13.5" customHeight="1" x14ac:dyDescent="0.2">
      <c r="A33" s="247"/>
      <c r="AK33" s="1155" t="s">
        <v>499</v>
      </c>
      <c r="AL33" s="1156"/>
      <c r="AM33" s="1156"/>
      <c r="AN33" s="1157"/>
      <c r="AO33" s="291" t="s">
        <v>485</v>
      </c>
      <c r="AP33" s="291" t="s">
        <v>485</v>
      </c>
      <c r="AQ33" s="292" t="s">
        <v>485</v>
      </c>
      <c r="AR33" s="293" t="s">
        <v>485</v>
      </c>
    </row>
    <row r="34" spans="1:46" ht="27" customHeight="1" x14ac:dyDescent="0.2">
      <c r="A34" s="247"/>
      <c r="AK34" s="1155" t="s">
        <v>500</v>
      </c>
      <c r="AL34" s="1156"/>
      <c r="AM34" s="1156"/>
      <c r="AN34" s="1157"/>
      <c r="AO34" s="291" t="s">
        <v>485</v>
      </c>
      <c r="AP34" s="291" t="s">
        <v>485</v>
      </c>
      <c r="AQ34" s="292" t="s">
        <v>485</v>
      </c>
      <c r="AR34" s="293" t="s">
        <v>485</v>
      </c>
    </row>
    <row r="35" spans="1:46" ht="27" customHeight="1" x14ac:dyDescent="0.2">
      <c r="A35" s="247"/>
      <c r="AK35" s="1155" t="s">
        <v>501</v>
      </c>
      <c r="AL35" s="1156"/>
      <c r="AM35" s="1156"/>
      <c r="AN35" s="1157"/>
      <c r="AO35" s="291">
        <v>157621</v>
      </c>
      <c r="AP35" s="291">
        <v>3217</v>
      </c>
      <c r="AQ35" s="292">
        <v>8394</v>
      </c>
      <c r="AR35" s="293">
        <v>-61.7</v>
      </c>
    </row>
    <row r="36" spans="1:46" ht="27" customHeight="1" x14ac:dyDescent="0.2">
      <c r="A36" s="247"/>
      <c r="AK36" s="1155" t="s">
        <v>502</v>
      </c>
      <c r="AL36" s="1156"/>
      <c r="AM36" s="1156"/>
      <c r="AN36" s="1157"/>
      <c r="AO36" s="291" t="s">
        <v>485</v>
      </c>
      <c r="AP36" s="291" t="s">
        <v>485</v>
      </c>
      <c r="AQ36" s="292">
        <v>1998</v>
      </c>
      <c r="AR36" s="293" t="s">
        <v>485</v>
      </c>
    </row>
    <row r="37" spans="1:46" ht="13.5" customHeight="1" x14ac:dyDescent="0.2">
      <c r="A37" s="247"/>
      <c r="AK37" s="1155" t="s">
        <v>503</v>
      </c>
      <c r="AL37" s="1156"/>
      <c r="AM37" s="1156"/>
      <c r="AN37" s="1157"/>
      <c r="AO37" s="291">
        <v>230084</v>
      </c>
      <c r="AP37" s="291">
        <v>4696</v>
      </c>
      <c r="AQ37" s="292">
        <v>1021</v>
      </c>
      <c r="AR37" s="293">
        <v>359.9</v>
      </c>
    </row>
    <row r="38" spans="1:46" ht="27" customHeight="1" x14ac:dyDescent="0.2">
      <c r="A38" s="247"/>
      <c r="AK38" s="1158" t="s">
        <v>504</v>
      </c>
      <c r="AL38" s="1159"/>
      <c r="AM38" s="1159"/>
      <c r="AN38" s="1160"/>
      <c r="AO38" s="294" t="s">
        <v>485</v>
      </c>
      <c r="AP38" s="294" t="s">
        <v>485</v>
      </c>
      <c r="AQ38" s="295">
        <v>3</v>
      </c>
      <c r="AR38" s="283" t="s">
        <v>485</v>
      </c>
      <c r="AS38" s="290"/>
    </row>
    <row r="39" spans="1:46" ht="13.2" x14ac:dyDescent="0.2">
      <c r="A39" s="247"/>
      <c r="AK39" s="1158" t="s">
        <v>505</v>
      </c>
      <c r="AL39" s="1159"/>
      <c r="AM39" s="1159"/>
      <c r="AN39" s="1160"/>
      <c r="AO39" s="291">
        <v>-353744</v>
      </c>
      <c r="AP39" s="291">
        <v>-7220</v>
      </c>
      <c r="AQ39" s="292">
        <v>-3210</v>
      </c>
      <c r="AR39" s="293">
        <v>124.9</v>
      </c>
      <c r="AS39" s="290"/>
    </row>
    <row r="40" spans="1:46" ht="27" customHeight="1" x14ac:dyDescent="0.2">
      <c r="A40" s="247"/>
      <c r="AK40" s="1155" t="s">
        <v>506</v>
      </c>
      <c r="AL40" s="1156"/>
      <c r="AM40" s="1156"/>
      <c r="AN40" s="1157"/>
      <c r="AO40" s="291">
        <v>-558175</v>
      </c>
      <c r="AP40" s="291">
        <v>-11392</v>
      </c>
      <c r="AQ40" s="292">
        <v>-26336</v>
      </c>
      <c r="AR40" s="293">
        <v>-56.7</v>
      </c>
      <c r="AS40" s="290"/>
    </row>
    <row r="41" spans="1:46" ht="13.2" x14ac:dyDescent="0.2">
      <c r="A41" s="247"/>
      <c r="AK41" s="1161" t="s">
        <v>287</v>
      </c>
      <c r="AL41" s="1162"/>
      <c r="AM41" s="1162"/>
      <c r="AN41" s="1163"/>
      <c r="AO41" s="291">
        <v>464873</v>
      </c>
      <c r="AP41" s="291">
        <v>9488</v>
      </c>
      <c r="AQ41" s="292">
        <v>15565</v>
      </c>
      <c r="AR41" s="293">
        <v>-39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48" t="s">
        <v>476</v>
      </c>
      <c r="AN49" s="1150" t="s">
        <v>509</v>
      </c>
      <c r="AO49" s="1151"/>
      <c r="AP49" s="1151"/>
      <c r="AQ49" s="1151"/>
      <c r="AR49" s="1152"/>
    </row>
    <row r="50" spans="1:44" ht="13.2" x14ac:dyDescent="0.2">
      <c r="A50" s="247"/>
      <c r="AK50" s="305"/>
      <c r="AL50" s="306"/>
      <c r="AM50" s="1149"/>
      <c r="AN50" s="307" t="s">
        <v>510</v>
      </c>
      <c r="AO50" s="308" t="s">
        <v>511</v>
      </c>
      <c r="AP50" s="309" t="s">
        <v>512</v>
      </c>
      <c r="AQ50" s="310" t="s">
        <v>513</v>
      </c>
      <c r="AR50" s="311" t="s">
        <v>514</v>
      </c>
    </row>
    <row r="51" spans="1:44" ht="13.2" x14ac:dyDescent="0.2">
      <c r="A51" s="247"/>
      <c r="AK51" s="303" t="s">
        <v>515</v>
      </c>
      <c r="AL51" s="304"/>
      <c r="AM51" s="312">
        <v>1873769</v>
      </c>
      <c r="AN51" s="313">
        <v>38293</v>
      </c>
      <c r="AO51" s="314">
        <v>94.3</v>
      </c>
      <c r="AP51" s="315">
        <v>52068</v>
      </c>
      <c r="AQ51" s="316">
        <v>1.6</v>
      </c>
      <c r="AR51" s="317">
        <v>92.7</v>
      </c>
    </row>
    <row r="52" spans="1:44" ht="13.2" x14ac:dyDescent="0.2">
      <c r="A52" s="247"/>
      <c r="AK52" s="318"/>
      <c r="AL52" s="319" t="s">
        <v>516</v>
      </c>
      <c r="AM52" s="320">
        <v>1362163</v>
      </c>
      <c r="AN52" s="321">
        <v>27837</v>
      </c>
      <c r="AO52" s="322">
        <v>157.4</v>
      </c>
      <c r="AP52" s="323">
        <v>26936</v>
      </c>
      <c r="AQ52" s="324">
        <v>3.4</v>
      </c>
      <c r="AR52" s="325">
        <v>154</v>
      </c>
    </row>
    <row r="53" spans="1:44" ht="13.2" x14ac:dyDescent="0.2">
      <c r="A53" s="247"/>
      <c r="AK53" s="303" t="s">
        <v>517</v>
      </c>
      <c r="AL53" s="304"/>
      <c r="AM53" s="312">
        <v>1215180</v>
      </c>
      <c r="AN53" s="313">
        <v>24767</v>
      </c>
      <c r="AO53" s="314">
        <v>-35.299999999999997</v>
      </c>
      <c r="AP53" s="315">
        <v>47161</v>
      </c>
      <c r="AQ53" s="316">
        <v>-9.4</v>
      </c>
      <c r="AR53" s="317">
        <v>-25.9</v>
      </c>
    </row>
    <row r="54" spans="1:44" ht="13.2" x14ac:dyDescent="0.2">
      <c r="A54" s="247"/>
      <c r="AK54" s="318"/>
      <c r="AL54" s="319" t="s">
        <v>516</v>
      </c>
      <c r="AM54" s="320">
        <v>756120</v>
      </c>
      <c r="AN54" s="321">
        <v>15411</v>
      </c>
      <c r="AO54" s="322">
        <v>-44.6</v>
      </c>
      <c r="AP54" s="323">
        <v>24595</v>
      </c>
      <c r="AQ54" s="324">
        <v>-8.6999999999999993</v>
      </c>
      <c r="AR54" s="325">
        <v>-35.9</v>
      </c>
    </row>
    <row r="55" spans="1:44" ht="13.2" x14ac:dyDescent="0.2">
      <c r="A55" s="247"/>
      <c r="AK55" s="303" t="s">
        <v>518</v>
      </c>
      <c r="AL55" s="304"/>
      <c r="AM55" s="312">
        <v>1627552</v>
      </c>
      <c r="AN55" s="313">
        <v>33173</v>
      </c>
      <c r="AO55" s="314">
        <v>33.9</v>
      </c>
      <c r="AP55" s="315">
        <v>43423</v>
      </c>
      <c r="AQ55" s="316">
        <v>-7.9</v>
      </c>
      <c r="AR55" s="317">
        <v>41.8</v>
      </c>
    </row>
    <row r="56" spans="1:44" ht="13.2" x14ac:dyDescent="0.2">
      <c r="A56" s="247"/>
      <c r="AK56" s="318"/>
      <c r="AL56" s="319" t="s">
        <v>516</v>
      </c>
      <c r="AM56" s="320">
        <v>1517847</v>
      </c>
      <c r="AN56" s="321">
        <v>30937</v>
      </c>
      <c r="AO56" s="322">
        <v>100.7</v>
      </c>
      <c r="AP56" s="323">
        <v>22207</v>
      </c>
      <c r="AQ56" s="324">
        <v>-9.6999999999999993</v>
      </c>
      <c r="AR56" s="325">
        <v>110.4</v>
      </c>
    </row>
    <row r="57" spans="1:44" ht="13.2" x14ac:dyDescent="0.2">
      <c r="A57" s="247"/>
      <c r="AK57" s="303" t="s">
        <v>519</v>
      </c>
      <c r="AL57" s="304"/>
      <c r="AM57" s="312">
        <v>2831387</v>
      </c>
      <c r="AN57" s="313">
        <v>57625</v>
      </c>
      <c r="AO57" s="314">
        <v>73.7</v>
      </c>
      <c r="AP57" s="315">
        <v>45265</v>
      </c>
      <c r="AQ57" s="316">
        <v>4.2</v>
      </c>
      <c r="AR57" s="317">
        <v>69.5</v>
      </c>
    </row>
    <row r="58" spans="1:44" ht="13.2" x14ac:dyDescent="0.2">
      <c r="A58" s="247"/>
      <c r="AK58" s="318"/>
      <c r="AL58" s="319" t="s">
        <v>516</v>
      </c>
      <c r="AM58" s="320">
        <v>1846571</v>
      </c>
      <c r="AN58" s="321">
        <v>37582</v>
      </c>
      <c r="AO58" s="322">
        <v>21.5</v>
      </c>
      <c r="AP58" s="323">
        <v>22600</v>
      </c>
      <c r="AQ58" s="324">
        <v>1.8</v>
      </c>
      <c r="AR58" s="325">
        <v>19.7</v>
      </c>
    </row>
    <row r="59" spans="1:44" ht="13.2" x14ac:dyDescent="0.2">
      <c r="A59" s="247"/>
      <c r="AK59" s="303" t="s">
        <v>520</v>
      </c>
      <c r="AL59" s="304"/>
      <c r="AM59" s="312">
        <v>1664960</v>
      </c>
      <c r="AN59" s="313">
        <v>33981</v>
      </c>
      <c r="AO59" s="314">
        <v>-41</v>
      </c>
      <c r="AP59" s="315">
        <v>54621</v>
      </c>
      <c r="AQ59" s="316">
        <v>20.7</v>
      </c>
      <c r="AR59" s="317">
        <v>-61.7</v>
      </c>
    </row>
    <row r="60" spans="1:44" ht="13.2" x14ac:dyDescent="0.2">
      <c r="A60" s="247"/>
      <c r="AK60" s="318"/>
      <c r="AL60" s="319" t="s">
        <v>516</v>
      </c>
      <c r="AM60" s="320">
        <v>1349768</v>
      </c>
      <c r="AN60" s="321">
        <v>27548</v>
      </c>
      <c r="AO60" s="322">
        <v>-26.7</v>
      </c>
      <c r="AP60" s="323">
        <v>30892</v>
      </c>
      <c r="AQ60" s="324">
        <v>36.700000000000003</v>
      </c>
      <c r="AR60" s="325">
        <v>-63.4</v>
      </c>
    </row>
    <row r="61" spans="1:44" ht="13.2" x14ac:dyDescent="0.2">
      <c r="A61" s="247"/>
      <c r="AK61" s="303" t="s">
        <v>521</v>
      </c>
      <c r="AL61" s="326"/>
      <c r="AM61" s="312">
        <v>1842570</v>
      </c>
      <c r="AN61" s="313">
        <v>37568</v>
      </c>
      <c r="AO61" s="314">
        <v>25.1</v>
      </c>
      <c r="AP61" s="315">
        <v>48508</v>
      </c>
      <c r="AQ61" s="327">
        <v>1.8</v>
      </c>
      <c r="AR61" s="317">
        <v>23.3</v>
      </c>
    </row>
    <row r="62" spans="1:44" ht="13.2" x14ac:dyDescent="0.2">
      <c r="A62" s="247"/>
      <c r="AK62" s="318"/>
      <c r="AL62" s="319" t="s">
        <v>516</v>
      </c>
      <c r="AM62" s="320">
        <v>1366494</v>
      </c>
      <c r="AN62" s="321">
        <v>27863</v>
      </c>
      <c r="AO62" s="322">
        <v>41.7</v>
      </c>
      <c r="AP62" s="323">
        <v>25446</v>
      </c>
      <c r="AQ62" s="324">
        <v>4.7</v>
      </c>
      <c r="AR62" s="325">
        <v>37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m6BqaZZ4xyqkdE8EOvAaDd52jiu3f21pqgCE9Bq6PCfpc0cezd+rCGDxtHZ5yd45fqlunxBWIwznsKQ/IU04g==" saltValue="pp9Etf3LOFwTV6gN0H9p0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5HUJqkeIUkAjOunhnjp3OQFOw8VbAu/19vpPxRyPu0NwuDzD2mPKRqxY7d1F3lVc96fEP3/mTqWZPNzli7Lhgg==" saltValue="NDKNf6JlNZw1sdREuxu5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oPCH49YhlUtaDZN+92W+r3L/9MA1Ij2OGGRsi3S54RRLOpOu0zU/qn3YgjfH8dyc6rkHQ4IhOO3sr5ma2WmPGw==" saltValue="w3hxWZKhc78j4EN2rD7Xv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74" t="s">
        <v>3</v>
      </c>
      <c r="D47" s="1174"/>
      <c r="E47" s="1175"/>
      <c r="F47" s="11">
        <v>24.56</v>
      </c>
      <c r="G47" s="12">
        <v>26.77</v>
      </c>
      <c r="H47" s="12">
        <v>30.84</v>
      </c>
      <c r="I47" s="12">
        <v>19.88</v>
      </c>
      <c r="J47" s="13">
        <v>22.71</v>
      </c>
    </row>
    <row r="48" spans="2:10" ht="57.75" customHeight="1" x14ac:dyDescent="0.2">
      <c r="B48" s="14"/>
      <c r="C48" s="1176" t="s">
        <v>4</v>
      </c>
      <c r="D48" s="1176"/>
      <c r="E48" s="1177"/>
      <c r="F48" s="15">
        <v>10.07</v>
      </c>
      <c r="G48" s="16">
        <v>22.76</v>
      </c>
      <c r="H48" s="16">
        <v>18.829999999999998</v>
      </c>
      <c r="I48" s="16">
        <v>18.23</v>
      </c>
      <c r="J48" s="17">
        <v>13.25</v>
      </c>
    </row>
    <row r="49" spans="2:10" ht="57.75" customHeight="1" thickBot="1" x14ac:dyDescent="0.25">
      <c r="B49" s="18"/>
      <c r="C49" s="1178" t="s">
        <v>5</v>
      </c>
      <c r="D49" s="1178"/>
      <c r="E49" s="1179"/>
      <c r="F49" s="19">
        <v>0.74</v>
      </c>
      <c r="G49" s="20">
        <v>13.65</v>
      </c>
      <c r="H49" s="20">
        <v>4.21</v>
      </c>
      <c r="I49" s="20" t="s">
        <v>528</v>
      </c>
      <c r="J49" s="21" t="s">
        <v>529</v>
      </c>
    </row>
    <row r="50" spans="2:10" ht="13.2" x14ac:dyDescent="0.2"/>
  </sheetData>
  <sheetProtection algorithmName="SHA-512" hashValue="x5izwBNhBkmk/VkXHau0M9+4x/Dp8Ab31on2O1/2DGvR+GKLHqoJlN1Gd9ayGpswdNEZeeWwuPCfAYJ3yJ3Lmg==" saltValue="qxJnrsIZ6fliezfEATyMg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84" t="s">
        <v>530</v>
      </c>
      <c r="D34" s="1184"/>
      <c r="E34" s="1185"/>
      <c r="F34" s="32">
        <v>10.07</v>
      </c>
      <c r="G34" s="33">
        <v>22.76</v>
      </c>
      <c r="H34" s="33">
        <v>18.829999999999998</v>
      </c>
      <c r="I34" s="33">
        <v>18.23</v>
      </c>
      <c r="J34" s="34">
        <v>13.25</v>
      </c>
      <c r="K34" s="22"/>
      <c r="L34" s="22"/>
      <c r="M34" s="22"/>
      <c r="N34" s="22"/>
      <c r="O34" s="22"/>
      <c r="P34" s="22"/>
    </row>
    <row r="35" spans="1:16" ht="39" customHeight="1" x14ac:dyDescent="0.2">
      <c r="A35" s="22"/>
      <c r="B35" s="35"/>
      <c r="C35" s="1180" t="s">
        <v>531</v>
      </c>
      <c r="D35" s="1180"/>
      <c r="E35" s="1181"/>
      <c r="F35" s="36">
        <v>1.26</v>
      </c>
      <c r="G35" s="37">
        <v>1.24</v>
      </c>
      <c r="H35" s="37">
        <v>1.1499999999999999</v>
      </c>
      <c r="I35" s="37">
        <v>1.64</v>
      </c>
      <c r="J35" s="38">
        <v>1.78</v>
      </c>
      <c r="K35" s="22"/>
      <c r="L35" s="22"/>
      <c r="M35" s="22"/>
      <c r="N35" s="22"/>
      <c r="O35" s="22"/>
      <c r="P35" s="22"/>
    </row>
    <row r="36" spans="1:16" ht="39" customHeight="1" x14ac:dyDescent="0.2">
      <c r="A36" s="22"/>
      <c r="B36" s="35"/>
      <c r="C36" s="1180" t="s">
        <v>532</v>
      </c>
      <c r="D36" s="1180"/>
      <c r="E36" s="1181"/>
      <c r="F36" s="36">
        <v>3.65</v>
      </c>
      <c r="G36" s="37">
        <v>2.6</v>
      </c>
      <c r="H36" s="37">
        <v>2.2200000000000002</v>
      </c>
      <c r="I36" s="37">
        <v>1.41</v>
      </c>
      <c r="J36" s="38">
        <v>1.7</v>
      </c>
      <c r="K36" s="22"/>
      <c r="L36" s="22"/>
      <c r="M36" s="22"/>
      <c r="N36" s="22"/>
      <c r="O36" s="22"/>
      <c r="P36" s="22"/>
    </row>
    <row r="37" spans="1:16" ht="39" customHeight="1" x14ac:dyDescent="0.2">
      <c r="A37" s="22"/>
      <c r="B37" s="35"/>
      <c r="C37" s="1180" t="s">
        <v>533</v>
      </c>
      <c r="D37" s="1180"/>
      <c r="E37" s="1181"/>
      <c r="F37" s="36">
        <v>2.0499999999999998</v>
      </c>
      <c r="G37" s="37">
        <v>1.89</v>
      </c>
      <c r="H37" s="37">
        <v>1.39</v>
      </c>
      <c r="I37" s="37">
        <v>0.61</v>
      </c>
      <c r="J37" s="38">
        <v>1.06</v>
      </c>
      <c r="K37" s="22"/>
      <c r="L37" s="22"/>
      <c r="M37" s="22"/>
      <c r="N37" s="22"/>
      <c r="O37" s="22"/>
      <c r="P37" s="22"/>
    </row>
    <row r="38" spans="1:16" ht="39" customHeight="1" x14ac:dyDescent="0.2">
      <c r="A38" s="22"/>
      <c r="B38" s="35"/>
      <c r="C38" s="1180" t="s">
        <v>534</v>
      </c>
      <c r="D38" s="1180"/>
      <c r="E38" s="1181"/>
      <c r="F38" s="36">
        <v>0.28000000000000003</v>
      </c>
      <c r="G38" s="37">
        <v>0.62</v>
      </c>
      <c r="H38" s="37">
        <v>0.28000000000000003</v>
      </c>
      <c r="I38" s="37">
        <v>0.28000000000000003</v>
      </c>
      <c r="J38" s="38">
        <v>0.32</v>
      </c>
      <c r="K38" s="22"/>
      <c r="L38" s="22"/>
      <c r="M38" s="22"/>
      <c r="N38" s="22"/>
      <c r="O38" s="22"/>
      <c r="P38" s="22"/>
    </row>
    <row r="39" spans="1:16" ht="39" customHeight="1" x14ac:dyDescent="0.2">
      <c r="A39" s="22"/>
      <c r="B39" s="35"/>
      <c r="C39" s="1180"/>
      <c r="D39" s="1180"/>
      <c r="E39" s="1181"/>
      <c r="F39" s="36"/>
      <c r="G39" s="37"/>
      <c r="H39" s="37"/>
      <c r="I39" s="37"/>
      <c r="J39" s="38"/>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535</v>
      </c>
      <c r="D42" s="1180"/>
      <c r="E42" s="1181"/>
      <c r="F42" s="36" t="s">
        <v>485</v>
      </c>
      <c r="G42" s="37" t="s">
        <v>485</v>
      </c>
      <c r="H42" s="37" t="s">
        <v>485</v>
      </c>
      <c r="I42" s="37" t="s">
        <v>485</v>
      </c>
      <c r="J42" s="38" t="s">
        <v>485</v>
      </c>
      <c r="K42" s="22"/>
      <c r="L42" s="22"/>
      <c r="M42" s="22"/>
      <c r="N42" s="22"/>
      <c r="O42" s="22"/>
      <c r="P42" s="22"/>
    </row>
    <row r="43" spans="1:16" ht="39" customHeight="1" thickBot="1" x14ac:dyDescent="0.25">
      <c r="A43" s="22"/>
      <c r="B43" s="40"/>
      <c r="C43" s="1182" t="s">
        <v>536</v>
      </c>
      <c r="D43" s="1182"/>
      <c r="E43" s="1183"/>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LFUca9Qi3a4IcVqEHZnP1PWU+WCl9yHinKTF20fAF0+c4Wmsa0GsA+rWtxXx6fKD3sJ7kp25r48xovkYkj61aw==" saltValue="2gwHWfoaklJiKduBnREU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1032</v>
      </c>
      <c r="L45" s="58">
        <v>1099</v>
      </c>
      <c r="M45" s="58">
        <v>1083</v>
      </c>
      <c r="N45" s="58">
        <v>1033</v>
      </c>
      <c r="O45" s="59">
        <v>989</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485</v>
      </c>
      <c r="L46" s="62" t="s">
        <v>485</v>
      </c>
      <c r="M46" s="62" t="s">
        <v>485</v>
      </c>
      <c r="N46" s="62" t="s">
        <v>485</v>
      </c>
      <c r="O46" s="63" t="s">
        <v>485</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485</v>
      </c>
      <c r="L47" s="62" t="s">
        <v>485</v>
      </c>
      <c r="M47" s="62" t="s">
        <v>485</v>
      </c>
      <c r="N47" s="62" t="s">
        <v>485</v>
      </c>
      <c r="O47" s="63" t="s">
        <v>485</v>
      </c>
      <c r="P47" s="46"/>
      <c r="Q47" s="46"/>
      <c r="R47" s="46"/>
      <c r="S47" s="46"/>
      <c r="T47" s="46"/>
      <c r="U47" s="46"/>
    </row>
    <row r="48" spans="1:21" ht="30.75" customHeight="1" x14ac:dyDescent="0.2">
      <c r="A48" s="46"/>
      <c r="B48" s="1211"/>
      <c r="C48" s="1212"/>
      <c r="D48" s="60"/>
      <c r="E48" s="1188" t="s">
        <v>13</v>
      </c>
      <c r="F48" s="1188"/>
      <c r="G48" s="1188"/>
      <c r="H48" s="1188"/>
      <c r="I48" s="1188"/>
      <c r="J48" s="1189"/>
      <c r="K48" s="61">
        <v>202</v>
      </c>
      <c r="L48" s="62">
        <v>195</v>
      </c>
      <c r="M48" s="62">
        <v>212</v>
      </c>
      <c r="N48" s="62">
        <v>206</v>
      </c>
      <c r="O48" s="63">
        <v>158</v>
      </c>
      <c r="P48" s="46"/>
      <c r="Q48" s="46"/>
      <c r="R48" s="46"/>
      <c r="S48" s="46"/>
      <c r="T48" s="46"/>
      <c r="U48" s="46"/>
    </row>
    <row r="49" spans="1:21" ht="30.75" customHeight="1" x14ac:dyDescent="0.2">
      <c r="A49" s="46"/>
      <c r="B49" s="1211"/>
      <c r="C49" s="1212"/>
      <c r="D49" s="60"/>
      <c r="E49" s="1188" t="s">
        <v>14</v>
      </c>
      <c r="F49" s="1188"/>
      <c r="G49" s="1188"/>
      <c r="H49" s="1188"/>
      <c r="I49" s="1188"/>
      <c r="J49" s="1189"/>
      <c r="K49" s="61" t="s">
        <v>485</v>
      </c>
      <c r="L49" s="62" t="s">
        <v>485</v>
      </c>
      <c r="M49" s="62" t="s">
        <v>485</v>
      </c>
      <c r="N49" s="62" t="s">
        <v>485</v>
      </c>
      <c r="O49" s="63" t="s">
        <v>485</v>
      </c>
      <c r="P49" s="46"/>
      <c r="Q49" s="46"/>
      <c r="R49" s="46"/>
      <c r="S49" s="46"/>
      <c r="T49" s="46"/>
      <c r="U49" s="46"/>
    </row>
    <row r="50" spans="1:21" ht="30.75" customHeight="1" x14ac:dyDescent="0.2">
      <c r="A50" s="46"/>
      <c r="B50" s="1211"/>
      <c r="C50" s="1212"/>
      <c r="D50" s="60"/>
      <c r="E50" s="1188" t="s">
        <v>15</v>
      </c>
      <c r="F50" s="1188"/>
      <c r="G50" s="1188"/>
      <c r="H50" s="1188"/>
      <c r="I50" s="1188"/>
      <c r="J50" s="1189"/>
      <c r="K50" s="61">
        <v>99</v>
      </c>
      <c r="L50" s="62">
        <v>99</v>
      </c>
      <c r="M50" s="62">
        <v>125</v>
      </c>
      <c r="N50" s="62">
        <v>867</v>
      </c>
      <c r="O50" s="63">
        <v>230</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485</v>
      </c>
      <c r="L51" s="62" t="s">
        <v>485</v>
      </c>
      <c r="M51" s="62" t="s">
        <v>485</v>
      </c>
      <c r="N51" s="62" t="s">
        <v>485</v>
      </c>
      <c r="O51" s="63" t="s">
        <v>485</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1127</v>
      </c>
      <c r="L52" s="62">
        <v>1073</v>
      </c>
      <c r="M52" s="62">
        <v>1020</v>
      </c>
      <c r="N52" s="62">
        <v>964</v>
      </c>
      <c r="O52" s="63">
        <v>912</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206</v>
      </c>
      <c r="L53" s="67">
        <v>320</v>
      </c>
      <c r="M53" s="67">
        <v>400</v>
      </c>
      <c r="N53" s="67">
        <v>1142</v>
      </c>
      <c r="O53" s="68">
        <v>465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SQrwM+g3ZXlFWAEyNKzhqO3T3Np2kS0mkZmQtQin4vcHB46FgeF1JtxkHyEsI+cgkpHfynL14ig7HHm8akfJA==" saltValue="FIZBAPyMq6HtgJKsEsyRI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229" t="s">
        <v>30</v>
      </c>
      <c r="C41" s="1230"/>
      <c r="D41" s="103"/>
      <c r="E41" s="1231" t="s">
        <v>31</v>
      </c>
      <c r="F41" s="1231"/>
      <c r="G41" s="1231"/>
      <c r="H41" s="1232"/>
      <c r="I41" s="330">
        <v>7523</v>
      </c>
      <c r="J41" s="331">
        <v>6989</v>
      </c>
      <c r="K41" s="331">
        <v>6859</v>
      </c>
      <c r="L41" s="331">
        <v>7263</v>
      </c>
      <c r="M41" s="332">
        <v>7188</v>
      </c>
    </row>
    <row r="42" spans="2:13" ht="27.75" customHeight="1" x14ac:dyDescent="0.2">
      <c r="B42" s="1219"/>
      <c r="C42" s="1220"/>
      <c r="D42" s="104"/>
      <c r="E42" s="1223" t="s">
        <v>32</v>
      </c>
      <c r="F42" s="1223"/>
      <c r="G42" s="1223"/>
      <c r="H42" s="1224"/>
      <c r="I42" s="333">
        <v>1013</v>
      </c>
      <c r="J42" s="334">
        <v>919</v>
      </c>
      <c r="K42" s="334">
        <v>1010</v>
      </c>
      <c r="L42" s="334">
        <v>2412</v>
      </c>
      <c r="M42" s="335">
        <v>2187</v>
      </c>
    </row>
    <row r="43" spans="2:13" ht="27.75" customHeight="1" x14ac:dyDescent="0.2">
      <c r="B43" s="1219"/>
      <c r="C43" s="1220"/>
      <c r="D43" s="104"/>
      <c r="E43" s="1223" t="s">
        <v>33</v>
      </c>
      <c r="F43" s="1223"/>
      <c r="G43" s="1223"/>
      <c r="H43" s="1224"/>
      <c r="I43" s="333">
        <v>2559</v>
      </c>
      <c r="J43" s="334">
        <v>2489</v>
      </c>
      <c r="K43" s="334">
        <v>2701</v>
      </c>
      <c r="L43" s="334">
        <v>2470</v>
      </c>
      <c r="M43" s="335">
        <v>2063</v>
      </c>
    </row>
    <row r="44" spans="2:13" ht="27.75" customHeight="1" x14ac:dyDescent="0.2">
      <c r="B44" s="1219"/>
      <c r="C44" s="1220"/>
      <c r="D44" s="104"/>
      <c r="E44" s="1223" t="s">
        <v>34</v>
      </c>
      <c r="F44" s="1223"/>
      <c r="G44" s="1223"/>
      <c r="H44" s="1224"/>
      <c r="I44" s="333" t="s">
        <v>485</v>
      </c>
      <c r="J44" s="334" t="s">
        <v>485</v>
      </c>
      <c r="K44" s="334" t="s">
        <v>485</v>
      </c>
      <c r="L44" s="334" t="s">
        <v>485</v>
      </c>
      <c r="M44" s="335" t="s">
        <v>485</v>
      </c>
    </row>
    <row r="45" spans="2:13" ht="27.75" customHeight="1" x14ac:dyDescent="0.2">
      <c r="B45" s="1219"/>
      <c r="C45" s="1220"/>
      <c r="D45" s="104"/>
      <c r="E45" s="1223" t="s">
        <v>35</v>
      </c>
      <c r="F45" s="1223"/>
      <c r="G45" s="1223"/>
      <c r="H45" s="1224"/>
      <c r="I45" s="333">
        <v>1103</v>
      </c>
      <c r="J45" s="334">
        <v>720</v>
      </c>
      <c r="K45" s="334">
        <v>758</v>
      </c>
      <c r="L45" s="334">
        <v>783</v>
      </c>
      <c r="M45" s="335">
        <v>621</v>
      </c>
    </row>
    <row r="46" spans="2:13" ht="27.75" customHeight="1" x14ac:dyDescent="0.2">
      <c r="B46" s="1219"/>
      <c r="C46" s="1220"/>
      <c r="D46" s="105"/>
      <c r="E46" s="1223" t="s">
        <v>36</v>
      </c>
      <c r="F46" s="1223"/>
      <c r="G46" s="1223"/>
      <c r="H46" s="1224"/>
      <c r="I46" s="333" t="s">
        <v>485</v>
      </c>
      <c r="J46" s="334" t="s">
        <v>485</v>
      </c>
      <c r="K46" s="334" t="s">
        <v>485</v>
      </c>
      <c r="L46" s="334" t="s">
        <v>485</v>
      </c>
      <c r="M46" s="335" t="s">
        <v>485</v>
      </c>
    </row>
    <row r="47" spans="2:13" ht="27.75" customHeight="1" x14ac:dyDescent="0.2">
      <c r="B47" s="1219"/>
      <c r="C47" s="1220"/>
      <c r="D47" s="106"/>
      <c r="E47" s="1233" t="s">
        <v>37</v>
      </c>
      <c r="F47" s="1234"/>
      <c r="G47" s="1234"/>
      <c r="H47" s="1235"/>
      <c r="I47" s="333" t="s">
        <v>485</v>
      </c>
      <c r="J47" s="334" t="s">
        <v>485</v>
      </c>
      <c r="K47" s="334" t="s">
        <v>485</v>
      </c>
      <c r="L47" s="334" t="s">
        <v>485</v>
      </c>
      <c r="M47" s="335" t="s">
        <v>485</v>
      </c>
    </row>
    <row r="48" spans="2:13" ht="27.75" customHeight="1" x14ac:dyDescent="0.2">
      <c r="B48" s="1219"/>
      <c r="C48" s="1220"/>
      <c r="D48" s="104"/>
      <c r="E48" s="1223" t="s">
        <v>38</v>
      </c>
      <c r="F48" s="1223"/>
      <c r="G48" s="1223"/>
      <c r="H48" s="1224"/>
      <c r="I48" s="333" t="s">
        <v>485</v>
      </c>
      <c r="J48" s="334" t="s">
        <v>485</v>
      </c>
      <c r="K48" s="334" t="s">
        <v>485</v>
      </c>
      <c r="L48" s="334" t="s">
        <v>485</v>
      </c>
      <c r="M48" s="335" t="s">
        <v>485</v>
      </c>
    </row>
    <row r="49" spans="2:13" ht="27.75" customHeight="1" x14ac:dyDescent="0.2">
      <c r="B49" s="1221"/>
      <c r="C49" s="1222"/>
      <c r="D49" s="104"/>
      <c r="E49" s="1223" t="s">
        <v>39</v>
      </c>
      <c r="F49" s="1223"/>
      <c r="G49" s="1223"/>
      <c r="H49" s="1224"/>
      <c r="I49" s="333" t="s">
        <v>485</v>
      </c>
      <c r="J49" s="334" t="s">
        <v>485</v>
      </c>
      <c r="K49" s="334" t="s">
        <v>485</v>
      </c>
      <c r="L49" s="334" t="s">
        <v>485</v>
      </c>
      <c r="M49" s="335" t="s">
        <v>485</v>
      </c>
    </row>
    <row r="50" spans="2:13" ht="27.75" customHeight="1" x14ac:dyDescent="0.2">
      <c r="B50" s="1217" t="s">
        <v>40</v>
      </c>
      <c r="C50" s="1218"/>
      <c r="D50" s="107"/>
      <c r="E50" s="1223" t="s">
        <v>41</v>
      </c>
      <c r="F50" s="1223"/>
      <c r="G50" s="1223"/>
      <c r="H50" s="1224"/>
      <c r="I50" s="333">
        <v>4963</v>
      </c>
      <c r="J50" s="334">
        <v>5017</v>
      </c>
      <c r="K50" s="334">
        <v>5675</v>
      </c>
      <c r="L50" s="334">
        <v>5967</v>
      </c>
      <c r="M50" s="335">
        <v>6430</v>
      </c>
    </row>
    <row r="51" spans="2:13" ht="27.75" customHeight="1" x14ac:dyDescent="0.2">
      <c r="B51" s="1219"/>
      <c r="C51" s="1220"/>
      <c r="D51" s="104"/>
      <c r="E51" s="1223" t="s">
        <v>42</v>
      </c>
      <c r="F51" s="1223"/>
      <c r="G51" s="1223"/>
      <c r="H51" s="1224"/>
      <c r="I51" s="333">
        <v>2257</v>
      </c>
      <c r="J51" s="334">
        <v>2122</v>
      </c>
      <c r="K51" s="334">
        <v>2407</v>
      </c>
      <c r="L51" s="334">
        <v>2562</v>
      </c>
      <c r="M51" s="335">
        <v>2559</v>
      </c>
    </row>
    <row r="52" spans="2:13" ht="27.75" customHeight="1" x14ac:dyDescent="0.2">
      <c r="B52" s="1221"/>
      <c r="C52" s="1222"/>
      <c r="D52" s="104"/>
      <c r="E52" s="1223" t="s">
        <v>43</v>
      </c>
      <c r="F52" s="1223"/>
      <c r="G52" s="1223"/>
      <c r="H52" s="1224"/>
      <c r="I52" s="333">
        <v>5643</v>
      </c>
      <c r="J52" s="334">
        <v>5280</v>
      </c>
      <c r="K52" s="334">
        <v>4900</v>
      </c>
      <c r="L52" s="334">
        <v>4559</v>
      </c>
      <c r="M52" s="335">
        <v>4188</v>
      </c>
    </row>
    <row r="53" spans="2:13" ht="27.75" customHeight="1" thickBot="1" x14ac:dyDescent="0.25">
      <c r="B53" s="1225" t="s">
        <v>19</v>
      </c>
      <c r="C53" s="1226"/>
      <c r="D53" s="108"/>
      <c r="E53" s="1227" t="s">
        <v>44</v>
      </c>
      <c r="F53" s="1227"/>
      <c r="G53" s="1227"/>
      <c r="H53" s="1228"/>
      <c r="I53" s="336">
        <v>-665</v>
      </c>
      <c r="J53" s="337">
        <v>-1303</v>
      </c>
      <c r="K53" s="337">
        <v>-1655</v>
      </c>
      <c r="L53" s="337">
        <v>-160</v>
      </c>
      <c r="M53" s="338">
        <v>-1117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K4sUOXKSVL4tfowGuKTRRX6JPw5MqXpdsWcoM+L87tJdc1mn9YLxP4FzlZ++yAwxZ08aAls6tIyWhxaVigJu4g==" saltValue="P5aUsZWZm/9p46idbVXm+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244" t="s">
        <v>46</v>
      </c>
      <c r="D55" s="1244"/>
      <c r="E55" s="1245"/>
      <c r="F55" s="339">
        <v>3189</v>
      </c>
      <c r="G55" s="339">
        <v>2092</v>
      </c>
      <c r="H55" s="340">
        <v>2477</v>
      </c>
    </row>
    <row r="56" spans="2:8" ht="52.5" customHeight="1" x14ac:dyDescent="0.2">
      <c r="B56" s="120"/>
      <c r="C56" s="1246" t="s">
        <v>47</v>
      </c>
      <c r="D56" s="1246"/>
      <c r="E56" s="1247"/>
      <c r="F56" s="341">
        <v>46</v>
      </c>
      <c r="G56" s="341" t="s">
        <v>485</v>
      </c>
      <c r="H56" s="342" t="s">
        <v>485</v>
      </c>
    </row>
    <row r="57" spans="2:8" ht="53.25" customHeight="1" x14ac:dyDescent="0.2">
      <c r="B57" s="120"/>
      <c r="C57" s="1248" t="s">
        <v>48</v>
      </c>
      <c r="D57" s="1248"/>
      <c r="E57" s="1249"/>
      <c r="F57" s="343">
        <v>1374</v>
      </c>
      <c r="G57" s="343">
        <v>2979</v>
      </c>
      <c r="H57" s="344">
        <v>3201</v>
      </c>
    </row>
    <row r="58" spans="2:8" ht="45.75" customHeight="1" x14ac:dyDescent="0.2">
      <c r="B58" s="121"/>
      <c r="C58" s="1236" t="s">
        <v>548</v>
      </c>
      <c r="D58" s="1237"/>
      <c r="E58" s="1238"/>
      <c r="F58" s="345" t="s">
        <v>485</v>
      </c>
      <c r="G58" s="345">
        <v>1437</v>
      </c>
      <c r="H58" s="346">
        <v>1584</v>
      </c>
    </row>
    <row r="59" spans="2:8" ht="45.75" customHeight="1" x14ac:dyDescent="0.2">
      <c r="B59" s="121"/>
      <c r="C59" s="1236" t="s">
        <v>549</v>
      </c>
      <c r="D59" s="1237"/>
      <c r="E59" s="1238"/>
      <c r="F59" s="345">
        <v>720</v>
      </c>
      <c r="G59" s="345">
        <v>770</v>
      </c>
      <c r="H59" s="346">
        <v>820</v>
      </c>
    </row>
    <row r="60" spans="2:8" ht="45.75" customHeight="1" x14ac:dyDescent="0.2">
      <c r="B60" s="121"/>
      <c r="C60" s="1236" t="s">
        <v>550</v>
      </c>
      <c r="D60" s="1237"/>
      <c r="E60" s="1238"/>
      <c r="F60" s="345">
        <v>585</v>
      </c>
      <c r="G60" s="345">
        <v>758</v>
      </c>
      <c r="H60" s="346">
        <v>778</v>
      </c>
    </row>
    <row r="61" spans="2:8" ht="45.75" customHeight="1" x14ac:dyDescent="0.2">
      <c r="B61" s="121"/>
      <c r="C61" s="1236" t="s">
        <v>551</v>
      </c>
      <c r="D61" s="1237"/>
      <c r="E61" s="1238"/>
      <c r="F61" s="345" t="s">
        <v>485</v>
      </c>
      <c r="G61" s="345">
        <v>8</v>
      </c>
      <c r="H61" s="346">
        <v>14</v>
      </c>
    </row>
    <row r="62" spans="2:8" ht="45.75" customHeight="1" thickBot="1" x14ac:dyDescent="0.25">
      <c r="B62" s="122"/>
      <c r="C62" s="1239" t="s">
        <v>552</v>
      </c>
      <c r="D62" s="1240"/>
      <c r="E62" s="1241"/>
      <c r="F62" s="347">
        <v>4</v>
      </c>
      <c r="G62" s="347">
        <v>4</v>
      </c>
      <c r="H62" s="348">
        <v>4</v>
      </c>
    </row>
    <row r="63" spans="2:8" ht="52.5" customHeight="1" thickBot="1" x14ac:dyDescent="0.25">
      <c r="B63" s="123"/>
      <c r="C63" s="1242" t="s">
        <v>49</v>
      </c>
      <c r="D63" s="1242"/>
      <c r="E63" s="1243"/>
      <c r="F63" s="349">
        <v>4609</v>
      </c>
      <c r="G63" s="349">
        <v>5071</v>
      </c>
      <c r="H63" s="350">
        <v>5678</v>
      </c>
    </row>
    <row r="64" spans="2:8" ht="13.2" x14ac:dyDescent="0.2"/>
  </sheetData>
  <sheetProtection algorithmName="SHA-512" hashValue="xt17XQXEMviasjtkAQQSFaYHKRyF0IA2/C9OzfJ4BmozIccJPgeRpW+BruBLgM3+Xg4/yeiocg6DBVK0TywBqg==" saltValue="4r3CXXwMQHevu1GFxklg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57D1F-E583-4B2F-B292-914067EC443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8" t="s">
        <v>562</v>
      </c>
      <c r="AO43" s="379"/>
      <c r="AP43" s="379"/>
      <c r="AQ43" s="379"/>
      <c r="AR43" s="379"/>
      <c r="AS43" s="379"/>
      <c r="AT43" s="379"/>
      <c r="AU43" s="379"/>
      <c r="AV43" s="379"/>
      <c r="AW43" s="379"/>
      <c r="AX43" s="379"/>
      <c r="AY43" s="379"/>
      <c r="AZ43" s="379"/>
      <c r="BA43" s="379"/>
      <c r="BB43" s="379"/>
      <c r="BC43" s="379"/>
      <c r="BD43" s="379"/>
      <c r="BE43" s="379"/>
      <c r="BF43" s="379"/>
      <c r="BG43" s="379"/>
      <c r="BH43" s="379"/>
      <c r="BI43" s="379"/>
      <c r="BJ43" s="379"/>
      <c r="BK43" s="379"/>
      <c r="BL43" s="379"/>
      <c r="BM43" s="379"/>
      <c r="BN43" s="379"/>
      <c r="BO43" s="379"/>
      <c r="BP43" s="379"/>
      <c r="BQ43" s="379"/>
      <c r="BR43" s="379"/>
      <c r="BS43" s="379"/>
      <c r="BT43" s="379"/>
      <c r="BU43" s="379"/>
      <c r="BV43" s="379"/>
      <c r="BW43" s="379"/>
      <c r="BX43" s="379"/>
      <c r="BY43" s="379"/>
      <c r="BZ43" s="379"/>
      <c r="CA43" s="379"/>
      <c r="CB43" s="379"/>
      <c r="CC43" s="379"/>
      <c r="CD43" s="379"/>
      <c r="CE43" s="379"/>
      <c r="CF43" s="379"/>
      <c r="CG43" s="379"/>
      <c r="CH43" s="379"/>
      <c r="CI43" s="379"/>
      <c r="CJ43" s="379"/>
      <c r="CK43" s="379"/>
      <c r="CL43" s="379"/>
      <c r="CM43" s="379"/>
      <c r="CN43" s="379"/>
      <c r="CO43" s="379"/>
      <c r="CP43" s="379"/>
      <c r="CQ43" s="379"/>
      <c r="CR43" s="379"/>
      <c r="CS43" s="379"/>
      <c r="CT43" s="379"/>
      <c r="CU43" s="379"/>
      <c r="CV43" s="379"/>
      <c r="CW43" s="379"/>
      <c r="CX43" s="379"/>
      <c r="CY43" s="379"/>
      <c r="CZ43" s="379"/>
      <c r="DA43" s="379"/>
      <c r="DB43" s="379"/>
      <c r="DC43" s="380"/>
    </row>
    <row r="44" spans="2:109" ht="13.2" x14ac:dyDescent="0.2">
      <c r="B44" s="247"/>
      <c r="AN44" s="381"/>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82"/>
      <c r="BQ44" s="382"/>
      <c r="BR44" s="382"/>
      <c r="BS44" s="382"/>
      <c r="BT44" s="382"/>
      <c r="BU44" s="382"/>
      <c r="BV44" s="382"/>
      <c r="BW44" s="382"/>
      <c r="BX44" s="382"/>
      <c r="BY44" s="382"/>
      <c r="BZ44" s="382"/>
      <c r="CA44" s="382"/>
      <c r="CB44" s="382"/>
      <c r="CC44" s="382"/>
      <c r="CD44" s="382"/>
      <c r="CE44" s="382"/>
      <c r="CF44" s="382"/>
      <c r="CG44" s="382"/>
      <c r="CH44" s="382"/>
      <c r="CI44" s="382"/>
      <c r="CJ44" s="382"/>
      <c r="CK44" s="382"/>
      <c r="CL44" s="382"/>
      <c r="CM44" s="382"/>
      <c r="CN44" s="382"/>
      <c r="CO44" s="382"/>
      <c r="CP44" s="382"/>
      <c r="CQ44" s="382"/>
      <c r="CR44" s="382"/>
      <c r="CS44" s="382"/>
      <c r="CT44" s="382"/>
      <c r="CU44" s="382"/>
      <c r="CV44" s="382"/>
      <c r="CW44" s="382"/>
      <c r="CX44" s="382"/>
      <c r="CY44" s="382"/>
      <c r="CZ44" s="382"/>
      <c r="DA44" s="382"/>
      <c r="DB44" s="382"/>
      <c r="DC44" s="383"/>
    </row>
    <row r="45" spans="2:109" ht="13.2" x14ac:dyDescent="0.2">
      <c r="B45" s="247"/>
      <c r="AN45" s="381"/>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82"/>
      <c r="BQ45" s="382"/>
      <c r="BR45" s="382"/>
      <c r="BS45" s="382"/>
      <c r="BT45" s="382"/>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2"/>
      <c r="DB45" s="382"/>
      <c r="DC45" s="383"/>
    </row>
    <row r="46" spans="2:109" ht="13.2" x14ac:dyDescent="0.2">
      <c r="B46" s="247"/>
      <c r="AN46" s="381"/>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3"/>
    </row>
    <row r="47" spans="2:109" ht="13.2" x14ac:dyDescent="0.2">
      <c r="B47" s="247"/>
      <c r="AN47" s="384"/>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555</v>
      </c>
    </row>
    <row r="50" spans="1:109" ht="13.2" x14ac:dyDescent="0.2">
      <c r="B50" s="247"/>
      <c r="G50" s="387"/>
      <c r="H50" s="387"/>
      <c r="I50" s="387"/>
      <c r="J50" s="387"/>
      <c r="K50" s="360"/>
      <c r="L50" s="360"/>
      <c r="M50" s="361"/>
      <c r="N50" s="361"/>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91" t="s">
        <v>523</v>
      </c>
      <c r="BQ50" s="391"/>
      <c r="BR50" s="391"/>
      <c r="BS50" s="391"/>
      <c r="BT50" s="391"/>
      <c r="BU50" s="391"/>
      <c r="BV50" s="391"/>
      <c r="BW50" s="391"/>
      <c r="BX50" s="391" t="s">
        <v>524</v>
      </c>
      <c r="BY50" s="391"/>
      <c r="BZ50" s="391"/>
      <c r="CA50" s="391"/>
      <c r="CB50" s="391"/>
      <c r="CC50" s="391"/>
      <c r="CD50" s="391"/>
      <c r="CE50" s="391"/>
      <c r="CF50" s="391" t="s">
        <v>525</v>
      </c>
      <c r="CG50" s="391"/>
      <c r="CH50" s="391"/>
      <c r="CI50" s="391"/>
      <c r="CJ50" s="391"/>
      <c r="CK50" s="391"/>
      <c r="CL50" s="391"/>
      <c r="CM50" s="391"/>
      <c r="CN50" s="391" t="s">
        <v>526</v>
      </c>
      <c r="CO50" s="391"/>
      <c r="CP50" s="391"/>
      <c r="CQ50" s="391"/>
      <c r="CR50" s="391"/>
      <c r="CS50" s="391"/>
      <c r="CT50" s="391"/>
      <c r="CU50" s="391"/>
      <c r="CV50" s="391" t="s">
        <v>527</v>
      </c>
      <c r="CW50" s="391"/>
      <c r="CX50" s="391"/>
      <c r="CY50" s="391"/>
      <c r="CZ50" s="391"/>
      <c r="DA50" s="391"/>
      <c r="DB50" s="391"/>
      <c r="DC50" s="391"/>
    </row>
    <row r="51" spans="1:109" ht="13.5" customHeight="1" x14ac:dyDescent="0.2">
      <c r="B51" s="247"/>
      <c r="G51" s="392"/>
      <c r="H51" s="392"/>
      <c r="I51" s="395"/>
      <c r="J51" s="395"/>
      <c r="K51" s="393"/>
      <c r="L51" s="393"/>
      <c r="M51" s="393"/>
      <c r="N51" s="393"/>
      <c r="AM51" s="359"/>
      <c r="AN51" s="394" t="s">
        <v>556</v>
      </c>
      <c r="AO51" s="394"/>
      <c r="AP51" s="394"/>
      <c r="AQ51" s="394"/>
      <c r="AR51" s="394"/>
      <c r="AS51" s="394"/>
      <c r="AT51" s="394"/>
      <c r="AU51" s="394"/>
      <c r="AV51" s="394"/>
      <c r="AW51" s="394"/>
      <c r="AX51" s="394"/>
      <c r="AY51" s="394"/>
      <c r="AZ51" s="394"/>
      <c r="BA51" s="394"/>
      <c r="BB51" s="394" t="s">
        <v>557</v>
      </c>
      <c r="BC51" s="394"/>
      <c r="BD51" s="394"/>
      <c r="BE51" s="394"/>
      <c r="BF51" s="394"/>
      <c r="BG51" s="394"/>
      <c r="BH51" s="394"/>
      <c r="BI51" s="394"/>
      <c r="BJ51" s="394"/>
      <c r="BK51" s="394"/>
      <c r="BL51" s="394"/>
      <c r="BM51" s="394"/>
      <c r="BN51" s="394"/>
      <c r="BO51" s="394"/>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2" x14ac:dyDescent="0.2">
      <c r="B52" s="247"/>
      <c r="G52" s="392"/>
      <c r="H52" s="392"/>
      <c r="I52" s="395"/>
      <c r="J52" s="395"/>
      <c r="K52" s="393"/>
      <c r="L52" s="393"/>
      <c r="M52" s="393"/>
      <c r="N52" s="393"/>
      <c r="AM52" s="359"/>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92"/>
      <c r="H53" s="392"/>
      <c r="I53" s="387"/>
      <c r="J53" s="387"/>
      <c r="K53" s="393"/>
      <c r="L53" s="393"/>
      <c r="M53" s="393"/>
      <c r="N53" s="393"/>
      <c r="AM53" s="359"/>
      <c r="AN53" s="394"/>
      <c r="AO53" s="394"/>
      <c r="AP53" s="394"/>
      <c r="AQ53" s="394"/>
      <c r="AR53" s="394"/>
      <c r="AS53" s="394"/>
      <c r="AT53" s="394"/>
      <c r="AU53" s="394"/>
      <c r="AV53" s="394"/>
      <c r="AW53" s="394"/>
      <c r="AX53" s="394"/>
      <c r="AY53" s="394"/>
      <c r="AZ53" s="394"/>
      <c r="BA53" s="394"/>
      <c r="BB53" s="394" t="s">
        <v>558</v>
      </c>
      <c r="BC53" s="394"/>
      <c r="BD53" s="394"/>
      <c r="BE53" s="394"/>
      <c r="BF53" s="394"/>
      <c r="BG53" s="394"/>
      <c r="BH53" s="394"/>
      <c r="BI53" s="394"/>
      <c r="BJ53" s="394"/>
      <c r="BK53" s="394"/>
      <c r="BL53" s="394"/>
      <c r="BM53" s="394"/>
      <c r="BN53" s="394"/>
      <c r="BO53" s="394"/>
      <c r="BP53" s="377">
        <v>68</v>
      </c>
      <c r="BQ53" s="377"/>
      <c r="BR53" s="377"/>
      <c r="BS53" s="377"/>
      <c r="BT53" s="377"/>
      <c r="BU53" s="377"/>
      <c r="BV53" s="377"/>
      <c r="BW53" s="377"/>
      <c r="BX53" s="377">
        <v>69.400000000000006</v>
      </c>
      <c r="BY53" s="377"/>
      <c r="BZ53" s="377"/>
      <c r="CA53" s="377"/>
      <c r="CB53" s="377"/>
      <c r="CC53" s="377"/>
      <c r="CD53" s="377"/>
      <c r="CE53" s="377"/>
      <c r="CF53" s="377">
        <v>71</v>
      </c>
      <c r="CG53" s="377"/>
      <c r="CH53" s="377"/>
      <c r="CI53" s="377"/>
      <c r="CJ53" s="377"/>
      <c r="CK53" s="377"/>
      <c r="CL53" s="377"/>
      <c r="CM53" s="377"/>
      <c r="CN53" s="377">
        <v>69.5</v>
      </c>
      <c r="CO53" s="377"/>
      <c r="CP53" s="377"/>
      <c r="CQ53" s="377"/>
      <c r="CR53" s="377"/>
      <c r="CS53" s="377"/>
      <c r="CT53" s="377"/>
      <c r="CU53" s="377"/>
      <c r="CV53" s="377">
        <v>71.3</v>
      </c>
      <c r="CW53" s="377"/>
      <c r="CX53" s="377"/>
      <c r="CY53" s="377"/>
      <c r="CZ53" s="377"/>
      <c r="DA53" s="377"/>
      <c r="DB53" s="377"/>
      <c r="DC53" s="377"/>
    </row>
    <row r="54" spans="1:109" ht="13.2" x14ac:dyDescent="0.2">
      <c r="A54" s="358"/>
      <c r="B54" s="247"/>
      <c r="G54" s="392"/>
      <c r="H54" s="392"/>
      <c r="I54" s="387"/>
      <c r="J54" s="387"/>
      <c r="K54" s="393"/>
      <c r="L54" s="393"/>
      <c r="M54" s="393"/>
      <c r="N54" s="393"/>
      <c r="AM54" s="359"/>
      <c r="AN54" s="394"/>
      <c r="AO54" s="394"/>
      <c r="AP54" s="394"/>
      <c r="AQ54" s="394"/>
      <c r="AR54" s="394"/>
      <c r="AS54" s="394"/>
      <c r="AT54" s="394"/>
      <c r="AU54" s="394"/>
      <c r="AV54" s="394"/>
      <c r="AW54" s="394"/>
      <c r="AX54" s="394"/>
      <c r="AY54" s="394"/>
      <c r="AZ54" s="394"/>
      <c r="BA54" s="394"/>
      <c r="BB54" s="394"/>
      <c r="BC54" s="394"/>
      <c r="BD54" s="394"/>
      <c r="BE54" s="394"/>
      <c r="BF54" s="394"/>
      <c r="BG54" s="394"/>
      <c r="BH54" s="394"/>
      <c r="BI54" s="394"/>
      <c r="BJ54" s="394"/>
      <c r="BK54" s="394"/>
      <c r="BL54" s="394"/>
      <c r="BM54" s="394"/>
      <c r="BN54" s="394"/>
      <c r="BO54" s="394"/>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7"/>
      <c r="H55" s="387"/>
      <c r="I55" s="387"/>
      <c r="J55" s="387"/>
      <c r="K55" s="393"/>
      <c r="L55" s="393"/>
      <c r="M55" s="393"/>
      <c r="N55" s="393"/>
      <c r="AN55" s="391" t="s">
        <v>559</v>
      </c>
      <c r="AO55" s="391"/>
      <c r="AP55" s="391"/>
      <c r="AQ55" s="391"/>
      <c r="AR55" s="391"/>
      <c r="AS55" s="391"/>
      <c r="AT55" s="391"/>
      <c r="AU55" s="391"/>
      <c r="AV55" s="391"/>
      <c r="AW55" s="391"/>
      <c r="AX55" s="391"/>
      <c r="AY55" s="391"/>
      <c r="AZ55" s="391"/>
      <c r="BA55" s="391"/>
      <c r="BB55" s="394" t="s">
        <v>557</v>
      </c>
      <c r="BC55" s="394"/>
      <c r="BD55" s="394"/>
      <c r="BE55" s="394"/>
      <c r="BF55" s="394"/>
      <c r="BG55" s="394"/>
      <c r="BH55" s="394"/>
      <c r="BI55" s="394"/>
      <c r="BJ55" s="394"/>
      <c r="BK55" s="394"/>
      <c r="BL55" s="394"/>
      <c r="BM55" s="394"/>
      <c r="BN55" s="394"/>
      <c r="BO55" s="394"/>
      <c r="BP55" s="377">
        <v>15.5</v>
      </c>
      <c r="BQ55" s="377"/>
      <c r="BR55" s="377"/>
      <c r="BS55" s="377"/>
      <c r="BT55" s="377"/>
      <c r="BU55" s="377"/>
      <c r="BV55" s="377"/>
      <c r="BW55" s="377"/>
      <c r="BX55" s="377">
        <v>4.5999999999999996</v>
      </c>
      <c r="BY55" s="377"/>
      <c r="BZ55" s="377"/>
      <c r="CA55" s="377"/>
      <c r="CB55" s="377"/>
      <c r="CC55" s="377"/>
      <c r="CD55" s="377"/>
      <c r="CE55" s="377"/>
      <c r="CF55" s="377">
        <v>0.6</v>
      </c>
      <c r="CG55" s="377"/>
      <c r="CH55" s="377"/>
      <c r="CI55" s="377"/>
      <c r="CJ55" s="377"/>
      <c r="CK55" s="377"/>
      <c r="CL55" s="377"/>
      <c r="CM55" s="377"/>
      <c r="CN55" s="377">
        <v>0</v>
      </c>
      <c r="CO55" s="377"/>
      <c r="CP55" s="377"/>
      <c r="CQ55" s="377"/>
      <c r="CR55" s="377"/>
      <c r="CS55" s="377"/>
      <c r="CT55" s="377"/>
      <c r="CU55" s="377"/>
      <c r="CV55" s="377">
        <v>1</v>
      </c>
      <c r="CW55" s="377"/>
      <c r="CX55" s="377"/>
      <c r="CY55" s="377"/>
      <c r="CZ55" s="377"/>
      <c r="DA55" s="377"/>
      <c r="DB55" s="377"/>
      <c r="DC55" s="377"/>
    </row>
    <row r="56" spans="1:109" ht="13.2" x14ac:dyDescent="0.2">
      <c r="A56" s="358"/>
      <c r="B56" s="247"/>
      <c r="G56" s="387"/>
      <c r="H56" s="387"/>
      <c r="I56" s="387"/>
      <c r="J56" s="387"/>
      <c r="K56" s="393"/>
      <c r="L56" s="393"/>
      <c r="M56" s="393"/>
      <c r="N56" s="393"/>
      <c r="AN56" s="391"/>
      <c r="AO56" s="391"/>
      <c r="AP56" s="391"/>
      <c r="AQ56" s="391"/>
      <c r="AR56" s="391"/>
      <c r="AS56" s="391"/>
      <c r="AT56" s="391"/>
      <c r="AU56" s="391"/>
      <c r="AV56" s="391"/>
      <c r="AW56" s="391"/>
      <c r="AX56" s="391"/>
      <c r="AY56" s="391"/>
      <c r="AZ56" s="391"/>
      <c r="BA56" s="391"/>
      <c r="BB56" s="394"/>
      <c r="BC56" s="394"/>
      <c r="BD56" s="394"/>
      <c r="BE56" s="394"/>
      <c r="BF56" s="394"/>
      <c r="BG56" s="394"/>
      <c r="BH56" s="394"/>
      <c r="BI56" s="394"/>
      <c r="BJ56" s="394"/>
      <c r="BK56" s="394"/>
      <c r="BL56" s="394"/>
      <c r="BM56" s="394"/>
      <c r="BN56" s="394"/>
      <c r="BO56" s="394"/>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7"/>
      <c r="H57" s="387"/>
      <c r="I57" s="396"/>
      <c r="J57" s="396"/>
      <c r="K57" s="393"/>
      <c r="L57" s="393"/>
      <c r="M57" s="393"/>
      <c r="N57" s="393"/>
      <c r="AM57" s="243"/>
      <c r="AN57" s="391"/>
      <c r="AO57" s="391"/>
      <c r="AP57" s="391"/>
      <c r="AQ57" s="391"/>
      <c r="AR57" s="391"/>
      <c r="AS57" s="391"/>
      <c r="AT57" s="391"/>
      <c r="AU57" s="391"/>
      <c r="AV57" s="391"/>
      <c r="AW57" s="391"/>
      <c r="AX57" s="391"/>
      <c r="AY57" s="391"/>
      <c r="AZ57" s="391"/>
      <c r="BA57" s="391"/>
      <c r="BB57" s="394" t="s">
        <v>558</v>
      </c>
      <c r="BC57" s="394"/>
      <c r="BD57" s="394"/>
      <c r="BE57" s="394"/>
      <c r="BF57" s="394"/>
      <c r="BG57" s="394"/>
      <c r="BH57" s="394"/>
      <c r="BI57" s="394"/>
      <c r="BJ57" s="394"/>
      <c r="BK57" s="394"/>
      <c r="BL57" s="394"/>
      <c r="BM57" s="394"/>
      <c r="BN57" s="394"/>
      <c r="BO57" s="394"/>
      <c r="BP57" s="377">
        <v>61.7</v>
      </c>
      <c r="BQ57" s="377"/>
      <c r="BR57" s="377"/>
      <c r="BS57" s="377"/>
      <c r="BT57" s="377"/>
      <c r="BU57" s="377"/>
      <c r="BV57" s="377"/>
      <c r="BW57" s="377"/>
      <c r="BX57" s="377">
        <v>61.4</v>
      </c>
      <c r="BY57" s="377"/>
      <c r="BZ57" s="377"/>
      <c r="CA57" s="377"/>
      <c r="CB57" s="377"/>
      <c r="CC57" s="377"/>
      <c r="CD57" s="377"/>
      <c r="CE57" s="377"/>
      <c r="CF57" s="377">
        <v>62.6</v>
      </c>
      <c r="CG57" s="377"/>
      <c r="CH57" s="377"/>
      <c r="CI57" s="377"/>
      <c r="CJ57" s="377"/>
      <c r="CK57" s="377"/>
      <c r="CL57" s="377"/>
      <c r="CM57" s="377"/>
      <c r="CN57" s="377">
        <v>63.6</v>
      </c>
      <c r="CO57" s="377"/>
      <c r="CP57" s="377"/>
      <c r="CQ57" s="377"/>
      <c r="CR57" s="377"/>
      <c r="CS57" s="377"/>
      <c r="CT57" s="377"/>
      <c r="CU57" s="377"/>
      <c r="CV57" s="377">
        <v>64.099999999999994</v>
      </c>
      <c r="CW57" s="377"/>
      <c r="CX57" s="377"/>
      <c r="CY57" s="377"/>
      <c r="CZ57" s="377"/>
      <c r="DA57" s="377"/>
      <c r="DB57" s="377"/>
      <c r="DC57" s="377"/>
      <c r="DD57" s="363"/>
      <c r="DE57" s="362"/>
    </row>
    <row r="58" spans="1:109" s="358" customFormat="1" ht="13.2" x14ac:dyDescent="0.2">
      <c r="A58" s="243"/>
      <c r="B58" s="362"/>
      <c r="G58" s="387"/>
      <c r="H58" s="387"/>
      <c r="I58" s="396"/>
      <c r="J58" s="396"/>
      <c r="K58" s="393"/>
      <c r="L58" s="393"/>
      <c r="M58" s="393"/>
      <c r="N58" s="393"/>
      <c r="AM58" s="243"/>
      <c r="AN58" s="391"/>
      <c r="AO58" s="391"/>
      <c r="AP58" s="391"/>
      <c r="AQ58" s="391"/>
      <c r="AR58" s="391"/>
      <c r="AS58" s="391"/>
      <c r="AT58" s="391"/>
      <c r="AU58" s="391"/>
      <c r="AV58" s="391"/>
      <c r="AW58" s="391"/>
      <c r="AX58" s="391"/>
      <c r="AY58" s="391"/>
      <c r="AZ58" s="391"/>
      <c r="BA58" s="391"/>
      <c r="BB58" s="394"/>
      <c r="BC58" s="394"/>
      <c r="BD58" s="394"/>
      <c r="BE58" s="394"/>
      <c r="BF58" s="394"/>
      <c r="BG58" s="394"/>
      <c r="BH58" s="394"/>
      <c r="BI58" s="394"/>
      <c r="BJ58" s="394"/>
      <c r="BK58" s="394"/>
      <c r="BL58" s="394"/>
      <c r="BM58" s="394"/>
      <c r="BN58" s="394"/>
      <c r="BO58" s="394"/>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560</v>
      </c>
    </row>
    <row r="64" spans="1:109" ht="13.2" x14ac:dyDescent="0.2">
      <c r="B64" s="247"/>
      <c r="G64" s="357"/>
      <c r="I64" s="369"/>
      <c r="J64" s="369"/>
      <c r="K64" s="369"/>
      <c r="L64" s="369"/>
      <c r="M64" s="369"/>
      <c r="N64" s="370"/>
      <c r="AM64" s="357"/>
      <c r="AN64" s="357" t="s">
        <v>554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8" t="s">
        <v>563</v>
      </c>
      <c r="AO65" s="379"/>
      <c r="AP65" s="379"/>
      <c r="AQ65" s="379"/>
      <c r="AR65" s="379"/>
      <c r="AS65" s="379"/>
      <c r="AT65" s="379"/>
      <c r="AU65" s="379"/>
      <c r="AV65" s="379"/>
      <c r="AW65" s="379"/>
      <c r="AX65" s="379"/>
      <c r="AY65" s="379"/>
      <c r="AZ65" s="379"/>
      <c r="BA65" s="379"/>
      <c r="BB65" s="379"/>
      <c r="BC65" s="379"/>
      <c r="BD65" s="379"/>
      <c r="BE65" s="379"/>
      <c r="BF65" s="379"/>
      <c r="BG65" s="379"/>
      <c r="BH65" s="379"/>
      <c r="BI65" s="379"/>
      <c r="BJ65" s="379"/>
      <c r="BK65" s="379"/>
      <c r="BL65" s="379"/>
      <c r="BM65" s="379"/>
      <c r="BN65" s="379"/>
      <c r="BO65" s="379"/>
      <c r="BP65" s="379"/>
      <c r="BQ65" s="379"/>
      <c r="BR65" s="379"/>
      <c r="BS65" s="379"/>
      <c r="BT65" s="379"/>
      <c r="BU65" s="379"/>
      <c r="BV65" s="379"/>
      <c r="BW65" s="379"/>
      <c r="BX65" s="379"/>
      <c r="BY65" s="379"/>
      <c r="BZ65" s="379"/>
      <c r="CA65" s="379"/>
      <c r="CB65" s="379"/>
      <c r="CC65" s="379"/>
      <c r="CD65" s="379"/>
      <c r="CE65" s="379"/>
      <c r="CF65" s="379"/>
      <c r="CG65" s="379"/>
      <c r="CH65" s="379"/>
      <c r="CI65" s="379"/>
      <c r="CJ65" s="379"/>
      <c r="CK65" s="379"/>
      <c r="CL65" s="379"/>
      <c r="CM65" s="379"/>
      <c r="CN65" s="379"/>
      <c r="CO65" s="379"/>
      <c r="CP65" s="379"/>
      <c r="CQ65" s="379"/>
      <c r="CR65" s="379"/>
      <c r="CS65" s="379"/>
      <c r="CT65" s="379"/>
      <c r="CU65" s="379"/>
      <c r="CV65" s="379"/>
      <c r="CW65" s="379"/>
      <c r="CX65" s="379"/>
      <c r="CY65" s="379"/>
      <c r="CZ65" s="379"/>
      <c r="DA65" s="379"/>
      <c r="DB65" s="379"/>
      <c r="DC65" s="380"/>
    </row>
    <row r="66" spans="2:107" ht="13.2" x14ac:dyDescent="0.2">
      <c r="B66" s="247"/>
      <c r="AN66" s="381"/>
      <c r="AO66" s="382"/>
      <c r="AP66" s="382"/>
      <c r="AQ66" s="382"/>
      <c r="AR66" s="382"/>
      <c r="AS66" s="382"/>
      <c r="AT66" s="382"/>
      <c r="AU66" s="382"/>
      <c r="AV66" s="382"/>
      <c r="AW66" s="382"/>
      <c r="AX66" s="382"/>
      <c r="AY66" s="382"/>
      <c r="AZ66" s="382"/>
      <c r="BA66" s="382"/>
      <c r="BB66" s="382"/>
      <c r="BC66" s="382"/>
      <c r="BD66" s="382"/>
      <c r="BE66" s="382"/>
      <c r="BF66" s="382"/>
      <c r="BG66" s="382"/>
      <c r="BH66" s="382"/>
      <c r="BI66" s="382"/>
      <c r="BJ66" s="382"/>
      <c r="BK66" s="382"/>
      <c r="BL66" s="382"/>
      <c r="BM66" s="382"/>
      <c r="BN66" s="382"/>
      <c r="BO66" s="382"/>
      <c r="BP66" s="382"/>
      <c r="BQ66" s="382"/>
      <c r="BR66" s="382"/>
      <c r="BS66" s="382"/>
      <c r="BT66" s="382"/>
      <c r="BU66" s="382"/>
      <c r="BV66" s="382"/>
      <c r="BW66" s="382"/>
      <c r="BX66" s="382"/>
      <c r="BY66" s="382"/>
      <c r="BZ66" s="382"/>
      <c r="CA66" s="382"/>
      <c r="CB66" s="382"/>
      <c r="CC66" s="382"/>
      <c r="CD66" s="382"/>
      <c r="CE66" s="382"/>
      <c r="CF66" s="382"/>
      <c r="CG66" s="382"/>
      <c r="CH66" s="382"/>
      <c r="CI66" s="382"/>
      <c r="CJ66" s="382"/>
      <c r="CK66" s="382"/>
      <c r="CL66" s="382"/>
      <c r="CM66" s="382"/>
      <c r="CN66" s="382"/>
      <c r="CO66" s="382"/>
      <c r="CP66" s="382"/>
      <c r="CQ66" s="382"/>
      <c r="CR66" s="382"/>
      <c r="CS66" s="382"/>
      <c r="CT66" s="382"/>
      <c r="CU66" s="382"/>
      <c r="CV66" s="382"/>
      <c r="CW66" s="382"/>
      <c r="CX66" s="382"/>
      <c r="CY66" s="382"/>
      <c r="CZ66" s="382"/>
      <c r="DA66" s="382"/>
      <c r="DB66" s="382"/>
      <c r="DC66" s="383"/>
    </row>
    <row r="67" spans="2:107" ht="13.2" x14ac:dyDescent="0.2">
      <c r="B67" s="247"/>
      <c r="AN67" s="381"/>
      <c r="AO67" s="382"/>
      <c r="AP67" s="382"/>
      <c r="AQ67" s="382"/>
      <c r="AR67" s="382"/>
      <c r="AS67" s="382"/>
      <c r="AT67" s="382"/>
      <c r="AU67" s="382"/>
      <c r="AV67" s="382"/>
      <c r="AW67" s="382"/>
      <c r="AX67" s="382"/>
      <c r="AY67" s="382"/>
      <c r="AZ67" s="382"/>
      <c r="BA67" s="382"/>
      <c r="BB67" s="382"/>
      <c r="BC67" s="382"/>
      <c r="BD67" s="382"/>
      <c r="BE67" s="382"/>
      <c r="BF67" s="382"/>
      <c r="BG67" s="382"/>
      <c r="BH67" s="382"/>
      <c r="BI67" s="382"/>
      <c r="BJ67" s="382"/>
      <c r="BK67" s="382"/>
      <c r="BL67" s="382"/>
      <c r="BM67" s="382"/>
      <c r="BN67" s="382"/>
      <c r="BO67" s="382"/>
      <c r="BP67" s="382"/>
      <c r="BQ67" s="382"/>
      <c r="BR67" s="382"/>
      <c r="BS67" s="382"/>
      <c r="BT67" s="382"/>
      <c r="BU67" s="382"/>
      <c r="BV67" s="382"/>
      <c r="BW67" s="382"/>
      <c r="BX67" s="382"/>
      <c r="BY67" s="382"/>
      <c r="BZ67" s="382"/>
      <c r="CA67" s="382"/>
      <c r="CB67" s="382"/>
      <c r="CC67" s="382"/>
      <c r="CD67" s="382"/>
      <c r="CE67" s="382"/>
      <c r="CF67" s="382"/>
      <c r="CG67" s="382"/>
      <c r="CH67" s="382"/>
      <c r="CI67" s="382"/>
      <c r="CJ67" s="382"/>
      <c r="CK67" s="382"/>
      <c r="CL67" s="382"/>
      <c r="CM67" s="382"/>
      <c r="CN67" s="382"/>
      <c r="CO67" s="382"/>
      <c r="CP67" s="382"/>
      <c r="CQ67" s="382"/>
      <c r="CR67" s="382"/>
      <c r="CS67" s="382"/>
      <c r="CT67" s="382"/>
      <c r="CU67" s="382"/>
      <c r="CV67" s="382"/>
      <c r="CW67" s="382"/>
      <c r="CX67" s="382"/>
      <c r="CY67" s="382"/>
      <c r="CZ67" s="382"/>
      <c r="DA67" s="382"/>
      <c r="DB67" s="382"/>
      <c r="DC67" s="383"/>
    </row>
    <row r="68" spans="2:107" ht="13.2" x14ac:dyDescent="0.2">
      <c r="B68" s="247"/>
      <c r="AN68" s="381"/>
      <c r="AO68" s="382"/>
      <c r="AP68" s="382"/>
      <c r="AQ68" s="382"/>
      <c r="AR68" s="382"/>
      <c r="AS68" s="382"/>
      <c r="AT68" s="382"/>
      <c r="AU68" s="382"/>
      <c r="AV68" s="382"/>
      <c r="AW68" s="382"/>
      <c r="AX68" s="382"/>
      <c r="AY68" s="382"/>
      <c r="AZ68" s="382"/>
      <c r="BA68" s="382"/>
      <c r="BB68" s="382"/>
      <c r="BC68" s="382"/>
      <c r="BD68" s="382"/>
      <c r="BE68" s="382"/>
      <c r="BF68" s="382"/>
      <c r="BG68" s="382"/>
      <c r="BH68" s="382"/>
      <c r="BI68" s="382"/>
      <c r="BJ68" s="382"/>
      <c r="BK68" s="382"/>
      <c r="BL68" s="382"/>
      <c r="BM68" s="382"/>
      <c r="BN68" s="382"/>
      <c r="BO68" s="382"/>
      <c r="BP68" s="382"/>
      <c r="BQ68" s="382"/>
      <c r="BR68" s="382"/>
      <c r="BS68" s="382"/>
      <c r="BT68" s="382"/>
      <c r="BU68" s="382"/>
      <c r="BV68" s="382"/>
      <c r="BW68" s="382"/>
      <c r="BX68" s="382"/>
      <c r="BY68" s="382"/>
      <c r="BZ68" s="382"/>
      <c r="CA68" s="382"/>
      <c r="CB68" s="382"/>
      <c r="CC68" s="382"/>
      <c r="CD68" s="382"/>
      <c r="CE68" s="382"/>
      <c r="CF68" s="382"/>
      <c r="CG68" s="382"/>
      <c r="CH68" s="382"/>
      <c r="CI68" s="382"/>
      <c r="CJ68" s="382"/>
      <c r="CK68" s="382"/>
      <c r="CL68" s="382"/>
      <c r="CM68" s="382"/>
      <c r="CN68" s="382"/>
      <c r="CO68" s="382"/>
      <c r="CP68" s="382"/>
      <c r="CQ68" s="382"/>
      <c r="CR68" s="382"/>
      <c r="CS68" s="382"/>
      <c r="CT68" s="382"/>
      <c r="CU68" s="382"/>
      <c r="CV68" s="382"/>
      <c r="CW68" s="382"/>
      <c r="CX68" s="382"/>
      <c r="CY68" s="382"/>
      <c r="CZ68" s="382"/>
      <c r="DA68" s="382"/>
      <c r="DB68" s="382"/>
      <c r="DC68" s="383"/>
    </row>
    <row r="69" spans="2:107" ht="13.2" x14ac:dyDescent="0.2">
      <c r="B69" s="247"/>
      <c r="AN69" s="384"/>
      <c r="AO69" s="385"/>
      <c r="AP69" s="385"/>
      <c r="AQ69" s="385"/>
      <c r="AR69" s="385"/>
      <c r="AS69" s="385"/>
      <c r="AT69" s="385"/>
      <c r="AU69" s="385"/>
      <c r="AV69" s="385"/>
      <c r="AW69" s="385"/>
      <c r="AX69" s="385"/>
      <c r="AY69" s="385"/>
      <c r="AZ69" s="385"/>
      <c r="BA69" s="385"/>
      <c r="BB69" s="385"/>
      <c r="BC69" s="385"/>
      <c r="BD69" s="385"/>
      <c r="BE69" s="385"/>
      <c r="BF69" s="385"/>
      <c r="BG69" s="385"/>
      <c r="BH69" s="385"/>
      <c r="BI69" s="385"/>
      <c r="BJ69" s="385"/>
      <c r="BK69" s="385"/>
      <c r="BL69" s="385"/>
      <c r="BM69" s="385"/>
      <c r="BN69" s="385"/>
      <c r="BO69" s="385"/>
      <c r="BP69" s="385"/>
      <c r="BQ69" s="385"/>
      <c r="BR69" s="385"/>
      <c r="BS69" s="385"/>
      <c r="BT69" s="385"/>
      <c r="BU69" s="385"/>
      <c r="BV69" s="385"/>
      <c r="BW69" s="385"/>
      <c r="BX69" s="385"/>
      <c r="BY69" s="385"/>
      <c r="BZ69" s="385"/>
      <c r="CA69" s="385"/>
      <c r="CB69" s="385"/>
      <c r="CC69" s="385"/>
      <c r="CD69" s="385"/>
      <c r="CE69" s="385"/>
      <c r="CF69" s="385"/>
      <c r="CG69" s="385"/>
      <c r="CH69" s="385"/>
      <c r="CI69" s="385"/>
      <c r="CJ69" s="385"/>
      <c r="CK69" s="385"/>
      <c r="CL69" s="385"/>
      <c r="CM69" s="385"/>
      <c r="CN69" s="385"/>
      <c r="CO69" s="385"/>
      <c r="CP69" s="385"/>
      <c r="CQ69" s="385"/>
      <c r="CR69" s="385"/>
      <c r="CS69" s="385"/>
      <c r="CT69" s="385"/>
      <c r="CU69" s="385"/>
      <c r="CV69" s="385"/>
      <c r="CW69" s="385"/>
      <c r="CX69" s="385"/>
      <c r="CY69" s="385"/>
      <c r="CZ69" s="385"/>
      <c r="DA69" s="385"/>
      <c r="DB69" s="385"/>
      <c r="DC69" s="38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555</v>
      </c>
    </row>
    <row r="72" spans="2:107" ht="13.2" x14ac:dyDescent="0.2">
      <c r="B72" s="247"/>
      <c r="G72" s="387"/>
      <c r="H72" s="387"/>
      <c r="I72" s="387"/>
      <c r="J72" s="387"/>
      <c r="K72" s="360"/>
      <c r="L72" s="360"/>
      <c r="M72" s="361"/>
      <c r="N72" s="361"/>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91" t="s">
        <v>523</v>
      </c>
      <c r="BQ72" s="391"/>
      <c r="BR72" s="391"/>
      <c r="BS72" s="391"/>
      <c r="BT72" s="391"/>
      <c r="BU72" s="391"/>
      <c r="BV72" s="391"/>
      <c r="BW72" s="391"/>
      <c r="BX72" s="391" t="s">
        <v>524</v>
      </c>
      <c r="BY72" s="391"/>
      <c r="BZ72" s="391"/>
      <c r="CA72" s="391"/>
      <c r="CB72" s="391"/>
      <c r="CC72" s="391"/>
      <c r="CD72" s="391"/>
      <c r="CE72" s="391"/>
      <c r="CF72" s="391" t="s">
        <v>525</v>
      </c>
      <c r="CG72" s="391"/>
      <c r="CH72" s="391"/>
      <c r="CI72" s="391"/>
      <c r="CJ72" s="391"/>
      <c r="CK72" s="391"/>
      <c r="CL72" s="391"/>
      <c r="CM72" s="391"/>
      <c r="CN72" s="391" t="s">
        <v>526</v>
      </c>
      <c r="CO72" s="391"/>
      <c r="CP72" s="391"/>
      <c r="CQ72" s="391"/>
      <c r="CR72" s="391"/>
      <c r="CS72" s="391"/>
      <c r="CT72" s="391"/>
      <c r="CU72" s="391"/>
      <c r="CV72" s="391" t="s">
        <v>527</v>
      </c>
      <c r="CW72" s="391"/>
      <c r="CX72" s="391"/>
      <c r="CY72" s="391"/>
      <c r="CZ72" s="391"/>
      <c r="DA72" s="391"/>
      <c r="DB72" s="391"/>
      <c r="DC72" s="391"/>
    </row>
    <row r="73" spans="2:107" ht="13.2" x14ac:dyDescent="0.2">
      <c r="B73" s="247"/>
      <c r="G73" s="392"/>
      <c r="H73" s="392"/>
      <c r="I73" s="392"/>
      <c r="J73" s="392"/>
      <c r="K73" s="397"/>
      <c r="L73" s="397"/>
      <c r="M73" s="397"/>
      <c r="N73" s="397"/>
      <c r="AM73" s="359"/>
      <c r="AN73" s="394" t="s">
        <v>556</v>
      </c>
      <c r="AO73" s="394"/>
      <c r="AP73" s="394"/>
      <c r="AQ73" s="394"/>
      <c r="AR73" s="394"/>
      <c r="AS73" s="394"/>
      <c r="AT73" s="394"/>
      <c r="AU73" s="394"/>
      <c r="AV73" s="394"/>
      <c r="AW73" s="394"/>
      <c r="AX73" s="394"/>
      <c r="AY73" s="394"/>
      <c r="AZ73" s="394"/>
      <c r="BA73" s="394"/>
      <c r="BB73" s="394" t="s">
        <v>557</v>
      </c>
      <c r="BC73" s="394"/>
      <c r="BD73" s="394"/>
      <c r="BE73" s="394"/>
      <c r="BF73" s="394"/>
      <c r="BG73" s="394"/>
      <c r="BH73" s="394"/>
      <c r="BI73" s="394"/>
      <c r="BJ73" s="394"/>
      <c r="BK73" s="394"/>
      <c r="BL73" s="394"/>
      <c r="BM73" s="394"/>
      <c r="BN73" s="394"/>
      <c r="BO73" s="394"/>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2" x14ac:dyDescent="0.2">
      <c r="B74" s="247"/>
      <c r="G74" s="392"/>
      <c r="H74" s="392"/>
      <c r="I74" s="392"/>
      <c r="J74" s="392"/>
      <c r="K74" s="397"/>
      <c r="L74" s="397"/>
      <c r="M74" s="397"/>
      <c r="N74" s="397"/>
      <c r="AM74" s="359"/>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92"/>
      <c r="H75" s="392"/>
      <c r="I75" s="387"/>
      <c r="J75" s="387"/>
      <c r="K75" s="393"/>
      <c r="L75" s="393"/>
      <c r="M75" s="393"/>
      <c r="N75" s="393"/>
      <c r="AM75" s="359"/>
      <c r="AN75" s="394"/>
      <c r="AO75" s="394"/>
      <c r="AP75" s="394"/>
      <c r="AQ75" s="394"/>
      <c r="AR75" s="394"/>
      <c r="AS75" s="394"/>
      <c r="AT75" s="394"/>
      <c r="AU75" s="394"/>
      <c r="AV75" s="394"/>
      <c r="AW75" s="394"/>
      <c r="AX75" s="394"/>
      <c r="AY75" s="394"/>
      <c r="AZ75" s="394"/>
      <c r="BA75" s="394"/>
      <c r="BB75" s="394" t="s">
        <v>561</v>
      </c>
      <c r="BC75" s="394"/>
      <c r="BD75" s="394"/>
      <c r="BE75" s="394"/>
      <c r="BF75" s="394"/>
      <c r="BG75" s="394"/>
      <c r="BH75" s="394"/>
      <c r="BI75" s="394"/>
      <c r="BJ75" s="394"/>
      <c r="BK75" s="394"/>
      <c r="BL75" s="394"/>
      <c r="BM75" s="394"/>
      <c r="BN75" s="394"/>
      <c r="BO75" s="394"/>
      <c r="BP75" s="377">
        <v>3</v>
      </c>
      <c r="BQ75" s="377"/>
      <c r="BR75" s="377"/>
      <c r="BS75" s="377"/>
      <c r="BT75" s="377"/>
      <c r="BU75" s="377"/>
      <c r="BV75" s="377"/>
      <c r="BW75" s="377"/>
      <c r="BX75" s="377">
        <v>3.1</v>
      </c>
      <c r="BY75" s="377"/>
      <c r="BZ75" s="377"/>
      <c r="CA75" s="377"/>
      <c r="CB75" s="377"/>
      <c r="CC75" s="377"/>
      <c r="CD75" s="377"/>
      <c r="CE75" s="377"/>
      <c r="CF75" s="377">
        <v>3.3</v>
      </c>
      <c r="CG75" s="377"/>
      <c r="CH75" s="377"/>
      <c r="CI75" s="377"/>
      <c r="CJ75" s="377"/>
      <c r="CK75" s="377"/>
      <c r="CL75" s="377"/>
      <c r="CM75" s="377"/>
      <c r="CN75" s="377">
        <v>6.4</v>
      </c>
      <c r="CO75" s="377"/>
      <c r="CP75" s="377"/>
      <c r="CQ75" s="377"/>
      <c r="CR75" s="377"/>
      <c r="CS75" s="377"/>
      <c r="CT75" s="377"/>
      <c r="CU75" s="377"/>
      <c r="CV75" s="377">
        <v>6.7</v>
      </c>
      <c r="CW75" s="377"/>
      <c r="CX75" s="377"/>
      <c r="CY75" s="377"/>
      <c r="CZ75" s="377"/>
      <c r="DA75" s="377"/>
      <c r="DB75" s="377"/>
      <c r="DC75" s="377"/>
    </row>
    <row r="76" spans="2:107" ht="13.2" x14ac:dyDescent="0.2">
      <c r="B76" s="247"/>
      <c r="G76" s="392"/>
      <c r="H76" s="392"/>
      <c r="I76" s="387"/>
      <c r="J76" s="387"/>
      <c r="K76" s="393"/>
      <c r="L76" s="393"/>
      <c r="M76" s="393"/>
      <c r="N76" s="393"/>
      <c r="AM76" s="359"/>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7"/>
      <c r="H77" s="387"/>
      <c r="I77" s="387"/>
      <c r="J77" s="387"/>
      <c r="K77" s="397"/>
      <c r="L77" s="397"/>
      <c r="M77" s="397"/>
      <c r="N77" s="397"/>
      <c r="AN77" s="391" t="s">
        <v>559</v>
      </c>
      <c r="AO77" s="391"/>
      <c r="AP77" s="391"/>
      <c r="AQ77" s="391"/>
      <c r="AR77" s="391"/>
      <c r="AS77" s="391"/>
      <c r="AT77" s="391"/>
      <c r="AU77" s="391"/>
      <c r="AV77" s="391"/>
      <c r="AW77" s="391"/>
      <c r="AX77" s="391"/>
      <c r="AY77" s="391"/>
      <c r="AZ77" s="391"/>
      <c r="BA77" s="391"/>
      <c r="BB77" s="394" t="s">
        <v>557</v>
      </c>
      <c r="BC77" s="394"/>
      <c r="BD77" s="394"/>
      <c r="BE77" s="394"/>
      <c r="BF77" s="394"/>
      <c r="BG77" s="394"/>
      <c r="BH77" s="394"/>
      <c r="BI77" s="394"/>
      <c r="BJ77" s="394"/>
      <c r="BK77" s="394"/>
      <c r="BL77" s="394"/>
      <c r="BM77" s="394"/>
      <c r="BN77" s="394"/>
      <c r="BO77" s="394"/>
      <c r="BP77" s="377">
        <v>15.5</v>
      </c>
      <c r="BQ77" s="377"/>
      <c r="BR77" s="377"/>
      <c r="BS77" s="377"/>
      <c r="BT77" s="377"/>
      <c r="BU77" s="377"/>
      <c r="BV77" s="377"/>
      <c r="BW77" s="377"/>
      <c r="BX77" s="377">
        <v>4.5999999999999996</v>
      </c>
      <c r="BY77" s="377"/>
      <c r="BZ77" s="377"/>
      <c r="CA77" s="377"/>
      <c r="CB77" s="377"/>
      <c r="CC77" s="377"/>
      <c r="CD77" s="377"/>
      <c r="CE77" s="377"/>
      <c r="CF77" s="377">
        <v>0.6</v>
      </c>
      <c r="CG77" s="377"/>
      <c r="CH77" s="377"/>
      <c r="CI77" s="377"/>
      <c r="CJ77" s="377"/>
      <c r="CK77" s="377"/>
      <c r="CL77" s="377"/>
      <c r="CM77" s="377"/>
      <c r="CN77" s="377">
        <v>0</v>
      </c>
      <c r="CO77" s="377"/>
      <c r="CP77" s="377"/>
      <c r="CQ77" s="377"/>
      <c r="CR77" s="377"/>
      <c r="CS77" s="377"/>
      <c r="CT77" s="377"/>
      <c r="CU77" s="377"/>
      <c r="CV77" s="377">
        <v>1</v>
      </c>
      <c r="CW77" s="377"/>
      <c r="CX77" s="377"/>
      <c r="CY77" s="377"/>
      <c r="CZ77" s="377"/>
      <c r="DA77" s="377"/>
      <c r="DB77" s="377"/>
      <c r="DC77" s="377"/>
    </row>
    <row r="78" spans="2:107" ht="13.2" x14ac:dyDescent="0.2">
      <c r="B78" s="247"/>
      <c r="G78" s="387"/>
      <c r="H78" s="387"/>
      <c r="I78" s="387"/>
      <c r="J78" s="387"/>
      <c r="K78" s="397"/>
      <c r="L78" s="397"/>
      <c r="M78" s="397"/>
      <c r="N78" s="397"/>
      <c r="AN78" s="391"/>
      <c r="AO78" s="391"/>
      <c r="AP78" s="391"/>
      <c r="AQ78" s="391"/>
      <c r="AR78" s="391"/>
      <c r="AS78" s="391"/>
      <c r="AT78" s="391"/>
      <c r="AU78" s="391"/>
      <c r="AV78" s="391"/>
      <c r="AW78" s="391"/>
      <c r="AX78" s="391"/>
      <c r="AY78" s="391"/>
      <c r="AZ78" s="391"/>
      <c r="BA78" s="391"/>
      <c r="BB78" s="394"/>
      <c r="BC78" s="394"/>
      <c r="BD78" s="394"/>
      <c r="BE78" s="394"/>
      <c r="BF78" s="394"/>
      <c r="BG78" s="394"/>
      <c r="BH78" s="394"/>
      <c r="BI78" s="394"/>
      <c r="BJ78" s="394"/>
      <c r="BK78" s="394"/>
      <c r="BL78" s="394"/>
      <c r="BM78" s="394"/>
      <c r="BN78" s="394"/>
      <c r="BO78" s="394"/>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7"/>
      <c r="H79" s="387"/>
      <c r="I79" s="396"/>
      <c r="J79" s="396"/>
      <c r="K79" s="398"/>
      <c r="L79" s="398"/>
      <c r="M79" s="398"/>
      <c r="N79" s="398"/>
      <c r="AN79" s="391"/>
      <c r="AO79" s="391"/>
      <c r="AP79" s="391"/>
      <c r="AQ79" s="391"/>
      <c r="AR79" s="391"/>
      <c r="AS79" s="391"/>
      <c r="AT79" s="391"/>
      <c r="AU79" s="391"/>
      <c r="AV79" s="391"/>
      <c r="AW79" s="391"/>
      <c r="AX79" s="391"/>
      <c r="AY79" s="391"/>
      <c r="AZ79" s="391"/>
      <c r="BA79" s="391"/>
      <c r="BB79" s="394" t="s">
        <v>561</v>
      </c>
      <c r="BC79" s="394"/>
      <c r="BD79" s="394"/>
      <c r="BE79" s="394"/>
      <c r="BF79" s="394"/>
      <c r="BG79" s="394"/>
      <c r="BH79" s="394"/>
      <c r="BI79" s="394"/>
      <c r="BJ79" s="394"/>
      <c r="BK79" s="394"/>
      <c r="BL79" s="394"/>
      <c r="BM79" s="394"/>
      <c r="BN79" s="394"/>
      <c r="BO79" s="394"/>
      <c r="BP79" s="377">
        <v>6.4</v>
      </c>
      <c r="BQ79" s="377"/>
      <c r="BR79" s="377"/>
      <c r="BS79" s="377"/>
      <c r="BT79" s="377"/>
      <c r="BU79" s="377"/>
      <c r="BV79" s="377"/>
      <c r="BW79" s="377"/>
      <c r="BX79" s="377">
        <v>6.3</v>
      </c>
      <c r="BY79" s="377"/>
      <c r="BZ79" s="377"/>
      <c r="CA79" s="377"/>
      <c r="CB79" s="377"/>
      <c r="CC79" s="377"/>
      <c r="CD79" s="377"/>
      <c r="CE79" s="377"/>
      <c r="CF79" s="377">
        <v>6.6</v>
      </c>
      <c r="CG79" s="377"/>
      <c r="CH79" s="377"/>
      <c r="CI79" s="377"/>
      <c r="CJ79" s="377"/>
      <c r="CK79" s="377"/>
      <c r="CL79" s="377"/>
      <c r="CM79" s="377"/>
      <c r="CN79" s="377">
        <v>6.8</v>
      </c>
      <c r="CO79" s="377"/>
      <c r="CP79" s="377"/>
      <c r="CQ79" s="377"/>
      <c r="CR79" s="377"/>
      <c r="CS79" s="377"/>
      <c r="CT79" s="377"/>
      <c r="CU79" s="377"/>
      <c r="CV79" s="377">
        <v>7</v>
      </c>
      <c r="CW79" s="377"/>
      <c r="CX79" s="377"/>
      <c r="CY79" s="377"/>
      <c r="CZ79" s="377"/>
      <c r="DA79" s="377"/>
      <c r="DB79" s="377"/>
      <c r="DC79" s="377"/>
    </row>
    <row r="80" spans="2:107" ht="13.2" x14ac:dyDescent="0.2">
      <c r="B80" s="247"/>
      <c r="G80" s="387"/>
      <c r="H80" s="387"/>
      <c r="I80" s="396"/>
      <c r="J80" s="396"/>
      <c r="K80" s="398"/>
      <c r="L80" s="398"/>
      <c r="M80" s="398"/>
      <c r="N80" s="398"/>
      <c r="AN80" s="391"/>
      <c r="AO80" s="391"/>
      <c r="AP80" s="391"/>
      <c r="AQ80" s="391"/>
      <c r="AR80" s="391"/>
      <c r="AS80" s="391"/>
      <c r="AT80" s="391"/>
      <c r="AU80" s="391"/>
      <c r="AV80" s="391"/>
      <c r="AW80" s="391"/>
      <c r="AX80" s="391"/>
      <c r="AY80" s="391"/>
      <c r="AZ80" s="391"/>
      <c r="BA80" s="391"/>
      <c r="BB80" s="394"/>
      <c r="BC80" s="394"/>
      <c r="BD80" s="394"/>
      <c r="BE80" s="394"/>
      <c r="BF80" s="394"/>
      <c r="BG80" s="394"/>
      <c r="BH80" s="394"/>
      <c r="BI80" s="394"/>
      <c r="BJ80" s="394"/>
      <c r="BK80" s="394"/>
      <c r="BL80" s="394"/>
      <c r="BM80" s="394"/>
      <c r="BN80" s="394"/>
      <c r="BO80" s="394"/>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k/Tz/aponBzX4OBzh4qDAMFeX9r4JKfzYtbMPb/My4ZzhWYC2xCJ+u2Bo1+pz0fGQi6tT1ZVbHNpGEof8kbLkQ==" saltValue="/w3RbBagfo0PFyKEUl4C1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B9294-2372-4172-8962-E64715DA203F}">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uBGArmx+N995FY5f6R6Zj1XX7+WNNN1to+ZxM10xX4c8u64MATN5U59zeFPYIlZ3S32wCtulDks7hKWS1ifhWg==" saltValue="WMIseEex63AjuH++NTyfd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48AB3-316D-4EBC-978A-BE9954378D4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qYwrZ9Hxb2sygWfnzLsqNLYvw53tiJyVgbcPVckmm7pDHCqM8TKu492igSfqRg+dcvjSWc59tHreilF8EIVMPA==" saltValue="3NNTdA14y1HPo7AKgV3rS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38293</v>
      </c>
      <c r="E3" s="142"/>
      <c r="F3" s="143">
        <v>52068</v>
      </c>
      <c r="G3" s="144"/>
      <c r="H3" s="145"/>
    </row>
    <row r="4" spans="1:8" x14ac:dyDescent="0.2">
      <c r="A4" s="146"/>
      <c r="B4" s="147"/>
      <c r="C4" s="148"/>
      <c r="D4" s="149">
        <v>27837</v>
      </c>
      <c r="E4" s="150"/>
      <c r="F4" s="151">
        <v>26936</v>
      </c>
      <c r="G4" s="152"/>
      <c r="H4" s="153"/>
    </row>
    <row r="5" spans="1:8" x14ac:dyDescent="0.2">
      <c r="A5" s="134" t="s">
        <v>517</v>
      </c>
      <c r="B5" s="139"/>
      <c r="C5" s="140"/>
      <c r="D5" s="141">
        <v>24767</v>
      </c>
      <c r="E5" s="142"/>
      <c r="F5" s="143">
        <v>47161</v>
      </c>
      <c r="G5" s="144"/>
      <c r="H5" s="145"/>
    </row>
    <row r="6" spans="1:8" x14ac:dyDescent="0.2">
      <c r="A6" s="146"/>
      <c r="B6" s="147"/>
      <c r="C6" s="148"/>
      <c r="D6" s="149">
        <v>15411</v>
      </c>
      <c r="E6" s="150"/>
      <c r="F6" s="151">
        <v>24595</v>
      </c>
      <c r="G6" s="152"/>
      <c r="H6" s="153"/>
    </row>
    <row r="7" spans="1:8" x14ac:dyDescent="0.2">
      <c r="A7" s="134" t="s">
        <v>518</v>
      </c>
      <c r="B7" s="139"/>
      <c r="C7" s="140"/>
      <c r="D7" s="141">
        <v>33173</v>
      </c>
      <c r="E7" s="142"/>
      <c r="F7" s="143">
        <v>43423</v>
      </c>
      <c r="G7" s="144"/>
      <c r="H7" s="145"/>
    </row>
    <row r="8" spans="1:8" x14ac:dyDescent="0.2">
      <c r="A8" s="146"/>
      <c r="B8" s="147"/>
      <c r="C8" s="148"/>
      <c r="D8" s="149">
        <v>30937</v>
      </c>
      <c r="E8" s="150"/>
      <c r="F8" s="151">
        <v>22207</v>
      </c>
      <c r="G8" s="152"/>
      <c r="H8" s="153"/>
    </row>
    <row r="9" spans="1:8" x14ac:dyDescent="0.2">
      <c r="A9" s="134" t="s">
        <v>519</v>
      </c>
      <c r="B9" s="139"/>
      <c r="C9" s="140"/>
      <c r="D9" s="141">
        <v>57625</v>
      </c>
      <c r="E9" s="142"/>
      <c r="F9" s="143">
        <v>45265</v>
      </c>
      <c r="G9" s="144"/>
      <c r="H9" s="145"/>
    </row>
    <row r="10" spans="1:8" x14ac:dyDescent="0.2">
      <c r="A10" s="146"/>
      <c r="B10" s="147"/>
      <c r="C10" s="148"/>
      <c r="D10" s="149">
        <v>37582</v>
      </c>
      <c r="E10" s="150"/>
      <c r="F10" s="151">
        <v>22600</v>
      </c>
      <c r="G10" s="152"/>
      <c r="H10" s="153"/>
    </row>
    <row r="11" spans="1:8" x14ac:dyDescent="0.2">
      <c r="A11" s="134" t="s">
        <v>520</v>
      </c>
      <c r="B11" s="139"/>
      <c r="C11" s="140"/>
      <c r="D11" s="141">
        <v>33981</v>
      </c>
      <c r="E11" s="142"/>
      <c r="F11" s="143">
        <v>54621</v>
      </c>
      <c r="G11" s="144"/>
      <c r="H11" s="145"/>
    </row>
    <row r="12" spans="1:8" x14ac:dyDescent="0.2">
      <c r="A12" s="146"/>
      <c r="B12" s="147"/>
      <c r="C12" s="154"/>
      <c r="D12" s="149">
        <v>27548</v>
      </c>
      <c r="E12" s="150"/>
      <c r="F12" s="151">
        <v>30892</v>
      </c>
      <c r="G12" s="152"/>
      <c r="H12" s="153"/>
    </row>
    <row r="13" spans="1:8" x14ac:dyDescent="0.2">
      <c r="A13" s="134"/>
      <c r="B13" s="139"/>
      <c r="C13" s="140"/>
      <c r="D13" s="141">
        <v>37568</v>
      </c>
      <c r="E13" s="142"/>
      <c r="F13" s="143">
        <v>48508</v>
      </c>
      <c r="G13" s="155"/>
      <c r="H13" s="145"/>
    </row>
    <row r="14" spans="1:8" x14ac:dyDescent="0.2">
      <c r="A14" s="146"/>
      <c r="B14" s="147"/>
      <c r="C14" s="148"/>
      <c r="D14" s="149">
        <v>27863</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10.07</v>
      </c>
      <c r="C19" s="156">
        <f>ROUND(VALUE(SUBSTITUTE(実質収支比率等に係る経年分析!G$48,"▲","-")),2)</f>
        <v>22.76</v>
      </c>
      <c r="D19" s="156">
        <f>ROUND(VALUE(SUBSTITUTE(実質収支比率等に係る経年分析!H$48,"▲","-")),2)</f>
        <v>18.829999999999998</v>
      </c>
      <c r="E19" s="156">
        <f>ROUND(VALUE(SUBSTITUTE(実質収支比率等に係る経年分析!I$48,"▲","-")),2)</f>
        <v>18.23</v>
      </c>
      <c r="F19" s="156">
        <f>ROUND(VALUE(SUBSTITUTE(実質収支比率等に係る経年分析!J$48,"▲","-")),2)</f>
        <v>13.25</v>
      </c>
    </row>
    <row r="20" spans="1:11" x14ac:dyDescent="0.2">
      <c r="A20" s="156" t="s">
        <v>53</v>
      </c>
      <c r="B20" s="156">
        <f>ROUND(VALUE(SUBSTITUTE(実質収支比率等に係る経年分析!F$47,"▲","-")),2)</f>
        <v>24.56</v>
      </c>
      <c r="C20" s="156">
        <f>ROUND(VALUE(SUBSTITUTE(実質収支比率等に係る経年分析!G$47,"▲","-")),2)</f>
        <v>26.77</v>
      </c>
      <c r="D20" s="156">
        <f>ROUND(VALUE(SUBSTITUTE(実質収支比率等に係る経年分析!H$47,"▲","-")),2)</f>
        <v>30.84</v>
      </c>
      <c r="E20" s="156">
        <f>ROUND(VALUE(SUBSTITUTE(実質収支比率等に係る経年分析!I$47,"▲","-")),2)</f>
        <v>19.88</v>
      </c>
      <c r="F20" s="156">
        <f>ROUND(VALUE(SUBSTITUTE(実質収支比率等に係る経年分析!J$47,"▲","-")),2)</f>
        <v>22.71</v>
      </c>
    </row>
    <row r="21" spans="1:11" x14ac:dyDescent="0.2">
      <c r="A21" s="156" t="s">
        <v>54</v>
      </c>
      <c r="B21" s="156">
        <f>IF(ISNUMBER(VALUE(SUBSTITUTE(実質収支比率等に係る経年分析!F$49,"▲","-"))),ROUND(VALUE(SUBSTITUTE(実質収支比率等に係る経年分析!F$49,"▲","-")),2),NA())</f>
        <v>0.74</v>
      </c>
      <c r="C21" s="156">
        <f>IF(ISNUMBER(VALUE(SUBSTITUTE(実質収支比率等に係る経年分析!G$49,"▲","-"))),ROUND(VALUE(SUBSTITUTE(実質収支比率等に係る経年分析!G$49,"▲","-")),2),NA())</f>
        <v>13.65</v>
      </c>
      <c r="D21" s="156">
        <f>IF(ISNUMBER(VALUE(SUBSTITUTE(実質収支比率等に係る経年分析!H$49,"▲","-"))),ROUND(VALUE(SUBSTITUTE(実質収支比率等に係る経年分析!H$49,"▲","-")),2),NA())</f>
        <v>4.21</v>
      </c>
      <c r="E21" s="156">
        <f>IF(ISNUMBER(VALUE(SUBSTITUTE(実質収支比率等に係る経年分析!I$49,"▲","-"))),ROUND(VALUE(SUBSTITUTE(実質収支比率等に係る経年分析!I$49,"▲","-")),2),NA())</f>
        <v>-10.7</v>
      </c>
      <c r="F21" s="156">
        <f>IF(ISNUMBER(VALUE(SUBSTITUTE(実質収支比率等に係る経年分析!J$49,"▲","-"))),ROUND(VALUE(SUBSTITUTE(実質収支比率等に係る経年分析!J$49,"▲","-")),2),NA())</f>
        <v>-0.79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0.28000000000000003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0.28000000000000003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0.28000000000000003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0.32</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2.0499999999999998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1.06</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3.65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2.2200000000000002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v>
      </c>
    </row>
    <row r="35" spans="1:16" x14ac:dyDescent="0.2">
      <c r="A35" s="157" t="str">
        <f>IF(連結実質赤字比率に係る赤字・黒字の構成分析!C$35="",NA(),連結実質赤字比率に係る赤字・黒字の構成分析!C$35)</f>
        <v>下水道事業特別会計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1.1499999999999999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1.64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1.78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22.76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18.829999999999998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18.23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13.25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1127</v>
      </c>
      <c r="E42" s="158"/>
      <c r="F42" s="158"/>
      <c r="G42" s="158">
        <f>'実質公債費比率（分子）の構造'!L$52</f>
        <v>1073</v>
      </c>
      <c r="H42" s="158"/>
      <c r="I42" s="158"/>
      <c r="J42" s="158">
        <f>'実質公債費比率（分子）の構造'!M$52</f>
        <v>1020</v>
      </c>
      <c r="K42" s="158"/>
      <c r="L42" s="158"/>
      <c r="M42" s="158">
        <f>'実質公債費比率（分子）の構造'!N$52</f>
        <v>964</v>
      </c>
      <c r="N42" s="158"/>
      <c r="O42" s="158"/>
      <c r="P42" s="158">
        <f>'実質公債費比率（分子）の構造'!O$52</f>
        <v>912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99</v>
      </c>
      <c r="C44" s="158"/>
      <c r="D44" s="158"/>
      <c r="E44" s="158">
        <f>'実質公債費比率（分子）の構造'!L$50</f>
        <v>99</v>
      </c>
      <c r="F44" s="158"/>
      <c r="G44" s="158"/>
      <c r="H44" s="158">
        <f>'実質公債費比率（分子）の構造'!M$50</f>
        <v>125</v>
      </c>
      <c r="I44" s="158"/>
      <c r="J44" s="158"/>
      <c r="K44" s="158">
        <f>'実質公債費比率（分子）の構造'!N$50</f>
        <v>867</v>
      </c>
      <c r="L44" s="158"/>
      <c r="M44" s="158"/>
      <c r="N44" s="158">
        <f>'実質公債費比率（分子）の構造'!O$50</f>
        <v>230</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202</v>
      </c>
      <c r="C46" s="158"/>
      <c r="D46" s="158"/>
      <c r="E46" s="158">
        <f>'実質公債費比率（分子）の構造'!L$48</f>
        <v>195</v>
      </c>
      <c r="F46" s="158"/>
      <c r="G46" s="158"/>
      <c r="H46" s="158">
        <f>'実質公債費比率（分子）の構造'!M$48</f>
        <v>212</v>
      </c>
      <c r="I46" s="158"/>
      <c r="J46" s="158"/>
      <c r="K46" s="158">
        <f>'実質公債費比率（分子）の構造'!N$48</f>
        <v>206</v>
      </c>
      <c r="L46" s="158"/>
      <c r="M46" s="158"/>
      <c r="N46" s="158">
        <f>'実質公債費比率（分子）の構造'!O$48</f>
        <v>158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1032</v>
      </c>
      <c r="C49" s="158"/>
      <c r="D49" s="158"/>
      <c r="E49" s="158">
        <f>'実質公債費比率（分子）の構造'!L$45</f>
        <v>1099</v>
      </c>
      <c r="F49" s="158"/>
      <c r="G49" s="158"/>
      <c r="H49" s="158">
        <f>'実質公債費比率（分子）の構造'!M$45</f>
        <v>1083</v>
      </c>
      <c r="I49" s="158"/>
      <c r="J49" s="158"/>
      <c r="K49" s="158">
        <f>'実質公債費比率（分子）の構造'!N$45</f>
        <v>1033</v>
      </c>
      <c r="L49" s="158"/>
      <c r="M49" s="158"/>
      <c r="N49" s="158">
        <f>'実質公債費比率（分子）の構造'!O$45</f>
        <v>989</v>
      </c>
      <c r="O49" s="158"/>
      <c r="P49" s="158"/>
    </row>
    <row r="50" spans="1:16" x14ac:dyDescent="0.2">
      <c r="A50" s="158" t="s">
        <v>67</v>
      </c>
      <c r="B50" s="158" t="e">
        <f>NA()</f>
        <v>#N/A</v>
      </c>
      <c r="C50" s="158">
        <f>IF(ISNUMBER('実質公債費比率（分子）の構造'!K$53),'実質公債費比率（分子）の構造'!K$53,NA())</f>
        <v>206</v>
      </c>
      <c r="D50" s="158" t="e">
        <f>NA()</f>
        <v>#N/A</v>
      </c>
      <c r="E50" s="158" t="e">
        <f>NA()</f>
        <v>#N/A</v>
      </c>
      <c r="F50" s="158">
        <f>IF(ISNUMBER('実質公債費比率（分子）の構造'!L$53),'実質公債費比率（分子）の構造'!L$53,NA())</f>
        <v>320</v>
      </c>
      <c r="G50" s="158" t="e">
        <f>NA()</f>
        <v>#N/A</v>
      </c>
      <c r="H50" s="158" t="e">
        <f>NA()</f>
        <v>#N/A</v>
      </c>
      <c r="I50" s="158">
        <f>IF(ISNUMBER('実質公債費比率（分子）の構造'!M$53),'実質公債費比率（分子）の構造'!M$53,NA())</f>
        <v>400</v>
      </c>
      <c r="J50" s="158" t="e">
        <f>NA()</f>
        <v>#N/A</v>
      </c>
      <c r="K50" s="158" t="e">
        <f>NA()</f>
        <v>#N/A</v>
      </c>
      <c r="L50" s="158">
        <f>IF(ISNUMBER('実質公債費比率（分子）の構造'!N$53),'実質公債費比率（分子）の構造'!N$53,NA())</f>
        <v>1142</v>
      </c>
      <c r="M50" s="158" t="e">
        <f>NA()</f>
        <v>#N/A</v>
      </c>
      <c r="N50" s="158" t="e">
        <f>NA()</f>
        <v>#N/A</v>
      </c>
      <c r="O50" s="158">
        <f>IF(ISNUMBER('実質公債費比率（分子）の構造'!O$53),'実質公債費比率（分子）の構造'!O$53,NA())</f>
        <v>465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5643</v>
      </c>
      <c r="E56" s="157"/>
      <c r="F56" s="157"/>
      <c r="G56" s="157">
        <f>'将来負担比率（分子）の構造'!J$52</f>
        <v>5280</v>
      </c>
      <c r="H56" s="157"/>
      <c r="I56" s="157"/>
      <c r="J56" s="157">
        <f>'将来負担比率（分子）の構造'!K$52</f>
        <v>4900</v>
      </c>
      <c r="K56" s="157"/>
      <c r="L56" s="157"/>
      <c r="M56" s="157">
        <f>'将来負担比率（分子）の構造'!L$52</f>
        <v>4559</v>
      </c>
      <c r="N56" s="157"/>
      <c r="O56" s="157"/>
      <c r="P56" s="157">
        <f>'将来負担比率（分子）の構造'!M$52</f>
        <v>4188</v>
      </c>
    </row>
    <row r="57" spans="1:16" x14ac:dyDescent="0.2">
      <c r="A57" s="157" t="s">
        <v>42</v>
      </c>
      <c r="B57" s="157"/>
      <c r="C57" s="157"/>
      <c r="D57" s="157">
        <f>'将来負担比率（分子）の構造'!I$51</f>
        <v>2257</v>
      </c>
      <c r="E57" s="157"/>
      <c r="F57" s="157"/>
      <c r="G57" s="157">
        <f>'将来負担比率（分子）の構造'!J$51</f>
        <v>2122</v>
      </c>
      <c r="H57" s="157"/>
      <c r="I57" s="157"/>
      <c r="J57" s="157">
        <f>'将来負担比率（分子）の構造'!K$51</f>
        <v>2407</v>
      </c>
      <c r="K57" s="157"/>
      <c r="L57" s="157"/>
      <c r="M57" s="157">
        <f>'将来負担比率（分子）の構造'!L$51</f>
        <v>2562</v>
      </c>
      <c r="N57" s="157"/>
      <c r="O57" s="157"/>
      <c r="P57" s="157">
        <f>'将来負担比率（分子）の構造'!M$51</f>
        <v>2559</v>
      </c>
    </row>
    <row r="58" spans="1:16" x14ac:dyDescent="0.2">
      <c r="A58" s="157" t="s">
        <v>41</v>
      </c>
      <c r="B58" s="157"/>
      <c r="C58" s="157"/>
      <c r="D58" s="157">
        <f>'将来負担比率（分子）の構造'!I$50</f>
        <v>4963</v>
      </c>
      <c r="E58" s="157"/>
      <c r="F58" s="157"/>
      <c r="G58" s="157">
        <f>'将来負担比率（分子）の構造'!J$50</f>
        <v>5017</v>
      </c>
      <c r="H58" s="157"/>
      <c r="I58" s="157"/>
      <c r="J58" s="157">
        <f>'将来負担比率（分子）の構造'!K$50</f>
        <v>5675</v>
      </c>
      <c r="K58" s="157"/>
      <c r="L58" s="157"/>
      <c r="M58" s="157">
        <f>'将来負担比率（分子）の構造'!L$50</f>
        <v>5967</v>
      </c>
      <c r="N58" s="157"/>
      <c r="O58" s="157"/>
      <c r="P58" s="157">
        <f>'将来負担比率（分子）の構造'!M$50</f>
        <v>6430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1103</v>
      </c>
      <c r="C62" s="157"/>
      <c r="D62" s="157"/>
      <c r="E62" s="157">
        <f>'将来負担比率（分子）の構造'!J$45</f>
        <v>720</v>
      </c>
      <c r="F62" s="157"/>
      <c r="G62" s="157"/>
      <c r="H62" s="157">
        <f>'将来負担比率（分子）の構造'!K$45</f>
        <v>758</v>
      </c>
      <c r="I62" s="157"/>
      <c r="J62" s="157"/>
      <c r="K62" s="157">
        <f>'将来負担比率（分子）の構造'!L$45</f>
        <v>783</v>
      </c>
      <c r="L62" s="157"/>
      <c r="M62" s="157"/>
      <c r="N62" s="157">
        <f>'将来負担比率（分子）の構造'!M$45</f>
        <v>621</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2559</v>
      </c>
      <c r="C64" s="157"/>
      <c r="D64" s="157"/>
      <c r="E64" s="157">
        <f>'将来負担比率（分子）の構造'!J$43</f>
        <v>2489</v>
      </c>
      <c r="F64" s="157"/>
      <c r="G64" s="157"/>
      <c r="H64" s="157">
        <f>'将来負担比率（分子）の構造'!K$43</f>
        <v>2701</v>
      </c>
      <c r="I64" s="157"/>
      <c r="J64" s="157"/>
      <c r="K64" s="157">
        <f>'将来負担比率（分子）の構造'!L$43</f>
        <v>2470</v>
      </c>
      <c r="L64" s="157"/>
      <c r="M64" s="157"/>
      <c r="N64" s="157">
        <f>'将来負担比率（分子）の構造'!M$43</f>
        <v>2063</v>
      </c>
      <c r="O64" s="157"/>
      <c r="P64" s="157"/>
    </row>
    <row r="65" spans="1:16" x14ac:dyDescent="0.2">
      <c r="A65" s="157" t="s">
        <v>32</v>
      </c>
      <c r="B65" s="157">
        <f>'将来負担比率（分子）の構造'!I$42</f>
        <v>1013</v>
      </c>
      <c r="C65" s="157"/>
      <c r="D65" s="157"/>
      <c r="E65" s="157">
        <f>'将来負担比率（分子）の構造'!J$42</f>
        <v>919</v>
      </c>
      <c r="F65" s="157"/>
      <c r="G65" s="157"/>
      <c r="H65" s="157">
        <f>'将来負担比率（分子）の構造'!K$42</f>
        <v>1010</v>
      </c>
      <c r="I65" s="157"/>
      <c r="J65" s="157"/>
      <c r="K65" s="157">
        <f>'将来負担比率（分子）の構造'!L$42</f>
        <v>2412</v>
      </c>
      <c r="L65" s="157"/>
      <c r="M65" s="157"/>
      <c r="N65" s="157">
        <f>'将来負担比率（分子）の構造'!M$42</f>
        <v>2187</v>
      </c>
      <c r="O65" s="157"/>
      <c r="P65" s="157"/>
    </row>
    <row r="66" spans="1:16" x14ac:dyDescent="0.2">
      <c r="A66" s="157" t="s">
        <v>31</v>
      </c>
      <c r="B66" s="157">
        <f>'将来負担比率（分子）の構造'!I$41</f>
        <v>7523</v>
      </c>
      <c r="C66" s="157"/>
      <c r="D66" s="157"/>
      <c r="E66" s="157">
        <f>'将来負担比率（分子）の構造'!J$41</f>
        <v>6989</v>
      </c>
      <c r="F66" s="157"/>
      <c r="G66" s="157"/>
      <c r="H66" s="157">
        <f>'将来負担比率（分子）の構造'!K$41</f>
        <v>6859</v>
      </c>
      <c r="I66" s="157"/>
      <c r="J66" s="157"/>
      <c r="K66" s="157">
        <f>'将来負担比率（分子）の構造'!L$41</f>
        <v>7263</v>
      </c>
      <c r="L66" s="157"/>
      <c r="M66" s="157"/>
      <c r="N66" s="157">
        <f>'将来負担比率（分子）の構造'!M$41</f>
        <v>7188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3189</v>
      </c>
      <c r="C72" s="161">
        <f>基金残高に係る経年分析!G55</f>
        <v>2092</v>
      </c>
      <c r="D72" s="161">
        <f>基金残高に係る経年分析!H55</f>
        <v>2477</v>
      </c>
    </row>
    <row r="73" spans="1:16" x14ac:dyDescent="0.2">
      <c r="A73" s="160" t="s">
        <v>74</v>
      </c>
      <c r="B73" s="161">
        <f>基金残高に係る経年分析!F56</f>
        <v>46</v>
      </c>
      <c r="C73" s="161" t="str">
        <f>基金残高に係る経年分析!G56</f>
        <v>-</v>
      </c>
      <c r="D73" s="161" t="str">
        <f>基金残高に係る経年分析!H56</f>
        <v>-</v>
      </c>
    </row>
    <row r="74" spans="1:16" x14ac:dyDescent="0.2">
      <c r="A74" s="160" t="s">
        <v>75</v>
      </c>
      <c r="B74" s="161">
        <f>基金残高に係る経年分析!F57</f>
        <v>1374</v>
      </c>
      <c r="C74" s="161">
        <f>基金残高に係る経年分析!G57</f>
        <v>2979</v>
      </c>
      <c r="D74" s="161">
        <f>基金残高に係る経年分析!H57</f>
        <v>3201</v>
      </c>
    </row>
  </sheetData>
  <sheetProtection algorithmName="SHA-512" hashValue="eDg/0t+uxxlRKX6uYtxvFMbBZl25q0JR9ZvB3xghszrVBk/EJyvahXLOM5cPh+rf+6dMwMa+FH5Kk6fAk+avIg==" saltValue="Zq98njcZNZUo9Ec6SoFD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2026-09-15T07:37:50Z</cp:lastPrinted>
  <dcterms:created xsi:type="dcterms:W3CDTF">2026-02-26T09:40:13Z</dcterms:created>
  <dcterms:modified xsi:type="dcterms:W3CDTF">2026-09-18T06:57:38Z</dcterms:modified>
  <cp:category/>
</cp:coreProperties>
</file>