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BW34" i="10"/>
  <c r="BW35" i="10" s="1"/>
  <c r="BE34" i="10"/>
  <c r="AM34" i="10"/>
  <c r="U34" i="10"/>
  <c r="C34" i="10"/>
  <c r="BW36" i="10" l="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<sst xmlns="http://schemas.openxmlformats.org/spreadsheetml/2006/main" count="1105" uniqueCount="594">
  <si>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</si>
  <si>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</si>
  <si>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</si>
  <si>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</si>
  <si>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</si>
  <si>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</si>
  <si>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</si>
  <si>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</si>
  <si>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</si>
  <si>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</si>
  <si>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</si>
  <si>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</si>
  <si>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</si>
  <si>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</si>
  <si>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</si>
  <si>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</si>
  <si>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</si>
  <si>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</si>
  <si>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</si>
  <si>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</si>
  <si>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</si>
  <si>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</si>
  <si>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</si>
  <si>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</si>
  <si>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</si>
  <si>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</si>
  <si>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</si>
  <si>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</si>
  <si>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</si>
  <si>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</si>
  <si>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</si>
  <si>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</si>
  <si>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</si>
  <si>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</si>
  <si>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</si>
  <si>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</si>
  <si>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</si>
  <si>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</si>
  <si>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</si>
  <si>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</si>
  <si>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</si>
  <si>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</si>
  <si>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</si>
  <si>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</si>
  <si>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</si>
  <si>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</si>
  <si>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</si>
  <si>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</si>
  <si>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</si>
  <si>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</si>
  <si>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</si>
  <si>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</si>
  <si>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</si>
  <si>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</si>
  <si>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</si>
  <si>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</si>
  <si>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</si>
  <si>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</si>
  <si>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</si>
  <si>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</si>
  <si>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</si>
  <si>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</si>
  <si>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</si>
  <si>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</si>
  <si>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</si>
  <si>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</si>
  <si>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</si>
  <si>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</si>
  <si>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</si>
  <si>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</si>
  <si>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</si>
  <si>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</si>
  <si>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</si>
  <si>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</si>
  <si>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</si>
  <si>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</si>
  <si>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</si>
  <si>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</si>
  <si>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</si>
  <si>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</si>
  <si>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</si>
  <si>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</si>
  <si>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</si>
  <si>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</si>
  <si>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</si>
  <si>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</si>
  <si>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</si>
  <si>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</si>
  <si>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</si>
  <si>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</si>
  <si>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</si>
  <si>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</si>
  <si>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</si>
  <si>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</si>
  <si>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</si>
  <si>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</si>
  <si>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</si>
  <si>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</si>
  <si>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</si>
  <si>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</si>
  <si>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寒川町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</si>
  <si>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</si>
  <si>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</si>
  <si>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</si>
  <si>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</si>
  <si>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</si>
  <si>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</si>
  <si>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</si>
  <si>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</si>
  <si>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</si>
  <si>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</si>
  <si>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</si>
  <si>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</si>
  <si>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</si>
  <si>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</si>
  <si>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</si>
  <si>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</si>
  <si>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</si>
  <si>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</si>
  <si>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</si>
  <si>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</si>
  <si>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</si>
  <si>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</si>
  <si>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</si>
  <si>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</si>
  <si>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</si>
  <si>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</si>
  <si>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</si>
  <si>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</si>
  <si>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</si>
  <si>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</si>
  <si>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</si>
  <si>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</si>
  <si>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</si>
  <si>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</si>
  <si>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</si>
  <si>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</si>
  <si>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</si>
  <si>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</si>
  <si>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</si>
  <si>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</si>
  <si>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</si>
  <si>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</si>
  <si>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</si>
  <si>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</si>
  <si>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</si>
  <si>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</si>
  <si>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</si>
  <si>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</si>
  <si>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</si>
  <si>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</si>
  <si>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</si>
  <si>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</si>
  <si>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</si>
  <si>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</si>
  <si>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</si>
  <si>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</si>
  <si>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</si>
  <si>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</si>
  <si>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</si>
  <si>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</si>
  <si>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</si>
  <si>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</si>
  <si>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</si>
  <si>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</si>
  <si>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</si>
  <si>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</si>
  <si>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</si>
  <si>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</si>
  <si>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</si>
  <si>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</si>
  <si>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</si>
  <si>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</si>
  <si>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</si>
  <si>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</si>
  <si>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</si>
  <si>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</si>
  <si>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</si>
  <si>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</si>
  <si>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</si>
  <si>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</si>
  <si>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</si>
  <si>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</si>
  <si>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</si>
  <si>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</si>
  <si>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</si>
  <si>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</si>
  <si>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</si>
  <si>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</si>
  <si>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</si>
  <si>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</si>
  <si>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</si>
  <si>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</si>
  <si>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</si>
  <si>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</si>
  <si>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</si>
  <si>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</si>
  <si>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</si>
  <si>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</si>
  <si>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</si>
  <si>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</si>
  <si>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</si>
  <si>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</si>
  <si>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</si>
  <si>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</si>
  <si>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</si>
  <si>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</si>
  <si>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</si>
  <si>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</si>
  <si>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</si>
  <si>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</si>
  <si>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</si>
  <si>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</si>
  <si>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</si>
  <si>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</si>
  <si>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</si>
  <si>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</si>
  <si>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神奈川県寒川町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</si>
  <si>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</si>
  <si>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</si>
  <si>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</si>
  <si>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</si>
  <si>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</si>
  <si>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</si>
  <si>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</si>
  <si>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</si>
  <si>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</si>
  <si>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</si>
  <si>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</si>
  <si>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</si>
  <si>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</si>
  <si>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</si>
  <si>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</si>
  <si>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</si>
  <si>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</si>
  <si>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</si>
  <si>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</si>
  <si>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</si>
  <si>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</si>
  <si>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</si>
  <si>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</si>
  <si>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</si>
  <si>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</si>
  <si>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</si>
  <si>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</si>
  <si>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</si>
  <si>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</si>
  <si>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</si>
  <si>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</si>
  <si>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</si>
  <si>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</si>
  <si>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</si>
  <si>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</si>
  <si>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</si>
  <si>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</si>
  <si>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</si>
  <si>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</si>
  <si>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</si>
  <si>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</si>
  <si>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</si>
  <si>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</si>
  <si>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</si>
  <si>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</si>
  <si>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</si>
  <si>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</si>
  <si>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</si>
  <si>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</si>
  <si>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</si>
  <si>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</si>
  <si>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</si>
  <si>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</si>
  <si>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</si>
  <si>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</si>
  <si>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</si>
  <si>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</si>
  <si>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</si>
  <si>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</si>
  <si>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</si>
  <si>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</si>
  <si>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</si>
  <si>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</si>
  <si>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</si>
  <si>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</si>
  <si>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</si>
  <si>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</si>
  <si>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</si>
  <si>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</si>
  <si>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</si>
  <si>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</si>
  <si>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</si>
  <si>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</si>
  <si>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</si>
  <si>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</si>
  <si>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</si>
  <si>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</si>
  <si>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</si>
  <si>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</si>
  <si>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</si>
  <si>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</si>
  <si>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</si>
  <si>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</si>
  <si>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</si>
  <si>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</si>
  <si>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</si>
  <si>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</si>
  <si>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</si>
  <si>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</si>
  <si>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</si>
  <si>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</si>
  <si>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</si>
  <si>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</si>
  <si>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</si>
  <si>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</si>
  <si>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</si>
  <si>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</si>
  <si>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</si>
  <si>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</si>
  <si>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</si>
  <si>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</si>
  <si>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</si>
  <si>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</si>
  <si>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</si>
  <si>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</si>
  <si>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</si>
  <si>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</si>
  <si>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</si>
  <si>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</si>
  <si>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</si>
  <si>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</si>
  <si>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</si>
  <si>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</si>
  <si>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</si>
  <si>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</si>
  <si>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</si>
  <si>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</si>
  <si>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</si>
  <si>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</si>
  <si>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</si>
  <si>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</si>
  <si>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</si>
  <si>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</si>
  <si>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</si>
  <si>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</si>
  <si>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</si>
  <si>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</si>
  <si>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</si>
  <si>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</si>
  <si>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</si>
  <si>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</si>
  <si>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</si>
  <si>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</si>
  <si>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</si>
  <si>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</si>
  <si>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</si>
  <si>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</si>
  <si>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</si>
  <si>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</si>
  <si>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</si>
  <si>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</si>
  <si>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</si>
  <si>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</si>
  <si>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</si>
  <si>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</si>
  <si>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</si>
  <si>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</si>
  <si>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</si>
  <si>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</si>
  <si>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</si>
  <si>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</si>
  <si>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</si>
  <si>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神奈川県寒川町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</si>
  <si>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</si>
  <si>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</si>
  <si>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</si>
  <si>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</si>
  <si>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</si>
  <si>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</si>
  <si>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</si>
  <si>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</si>
  <si>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</si>
  <si>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</si>
  <si>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</si>
  <si>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</si>
  <si>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</si>
  <si>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</si>
  <si>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</si>
  <si>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</si>
  <si>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</si>
  <si>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</si>
  <si>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</si>
  <si>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</si>
  <si>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</si>
  <si>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</si>
  <si>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</si>
  <si>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</si>
  <si>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</si>
  <si>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</si>
  <si>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</si>
  <si>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</si>
  <si>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</si>
  <si>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</si>
  <si>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</si>
  <si>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</si>
  <si>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</si>
  <si>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</si>
  <si>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</si>
  <si>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</si>
  <si>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</si>
  <si>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</si>
  <si>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</si>
  <si>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</si>
  <si>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</si>
  <si>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</si>
  <si>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</si>
  <si>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</si>
  <si>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</si>
  <si>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</si>
  <si>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</si>
  <si>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</si>
  <si>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</si>
  <si>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</si>
  <si>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</si>
  <si>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</si>
  <si>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</si>
  <si>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</si>
  <si>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</si>
  <si>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</si>
  <si>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</si>
  <si>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</si>
  <si>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</si>
  <si>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</si>
  <si>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</si>
  <si>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</si>
  <si>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</si>
  <si>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</si>
  <si>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</si>
  <si>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</si>
  <si>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</si>
  <si>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</si>
  <si>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</si>
  <si>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</si>
  <si>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</si>
  <si>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</si>
  <si>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</si>
  <si>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</si>
  <si>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</si>
  <si>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</si>
  <si>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</si>
  <si>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</si>
  <si>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</si>
  <si>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</si>
  <si>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</si>
  <si>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</si>
  <si>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</si>
  <si>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</si>
  <si>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</si>
  <si>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</si>
  <si>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</si>
  <si>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</si>
  <si>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</si>
  <si>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</si>
  <si>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</si>
  <si>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</si>
  <si>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</si>
  <si>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</si>
  <si>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</si>
  <si>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</si>
  <si>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</si>
  <si>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</si>
  <si>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</si>
  <si>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</si>
  <si>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</si>
  <si>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</si>
  <si>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</si>
  <si>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</si>
  <si>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</si>
  <si>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</si>
  <si>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</si>
  <si>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</si>
  <si>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</si>
  <si>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</si>
  <si>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</si>
  <si>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</si>
  <si>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</si>
  <si>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</si>
  <si>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</si>
  <si>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</si>
  <si>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</si>
  <si>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</si>
  <si>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</si>
  <si>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</si>
  <si>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</si>
  <si>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</si>
  <si>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</si>
  <si>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</si>
  <si>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</si>
  <si>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</si>
  <si>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</si>
  <si>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</si>
  <si>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</si>
  <si>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</si>
  <si>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</si>
  <si>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</si>
  <si>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</si>
  <si>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</si>
  <si>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</si>
  <si>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</si>
  <si>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</si>
  <si>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</si>
  <si>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</si>
  <si>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</si>
  <si>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</si>
  <si>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</si>
  <si>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</si>
  <si>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</si>
  <si>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</si>
  <si>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</si>
  <si>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</si>
  <si>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</si>
  <si>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</si>
  <si>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</si>
  <si>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</si>
  <si>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</si>
  <si>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</si>
  <si>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</si>
  <si>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</si>
  <si>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</si>
  <si>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</si>
  <si>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</si>
  <si>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</si>
  <si>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</si>
  <si>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</si>
  <si>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</si>
  <si>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</si>
  <si>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</si>
  <si>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</si>
  <si>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</si>
  <si>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</si>
  <si>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</si>
  <si>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</si>
  <si>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</si>
  <si>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</si>
  <si>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</si>
  <si>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</si>
  <si>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</si>
  <si>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</si>
  <si>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</si>
  <si>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</si>
  <si>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</si>
  <si>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</si>
  <si>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</si>
  <si>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</si>
  <si>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</si>
  <si>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</si>
  <si>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</si>
  <si>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</si>
  <si>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</si>
  <si>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</si>
  <si>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</si>
  <si>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</si>
  <si>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</si>
  <si>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</si>
  <si>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</si>
  <si>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</si>
  <si>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</si>
  <si>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</si>
  <si>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</si>
  <si>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</si>
  <si>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</si>
  <si>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</si>
  <si>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</si>
  <si>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</si>
  <si>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介護保険事業特別会計</t>
  </si>
  <si>
    <t>国民健康保険事業特別会計</t>
  </si>
  <si>
    <t>下水道事業特別会計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</si>
  <si>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</si>
  <si>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</si>
  <si>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</si>
  <si>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</si>
  <si>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</si>
  <si>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</si>
  <si>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</si>
  <si>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</si>
  <si>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</si>
  <si>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寒川町土地開発公社</t>
    <phoneticPr fontId="2"/>
  </si>
  <si>
    <t>神奈川県市町村職員退職手当組合</t>
  </si>
  <si>
    <t>神奈川県市町村情報システム共同事業組合</t>
  </si>
  <si>
    <t>神奈川県後期高齢者医療広域連合（一般会計）</t>
    <rPh sb="16" eb="18">
      <t>イッパン</t>
    </rPh>
    <rPh sb="18" eb="20">
      <t>カイケイ</t>
    </rPh>
    <phoneticPr fontId="2"/>
  </si>
  <si>
    <t>神奈川県後期高齢者医療広域連合（特別会計）</t>
    <rPh sb="16" eb="18">
      <t>トクベツ</t>
    </rPh>
    <phoneticPr fontId="2"/>
  </si>
  <si>
    <t>東海道新幹線新駅整備基金</t>
  </si>
  <si>
    <t>まちづくり基金</t>
  </si>
  <si>
    <t>緑化基金</t>
  </si>
  <si>
    <t>国際交流基金</t>
  </si>
  <si>
    <t>都市基盤整備事業基金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</si>
</sst>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34C7-40F6-AC45-C2FD1F257F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18293</c:v>
                </c:pt>
                <c:pt idx="1">
                  <c:v>19704</c:v>
                </c:pt>
                <c:pt idx="2">
                  <c:v>38293</c:v>
                </c:pt>
                <c:pt idx="3">
                  <c:v>24767</c:v>
                </c:pt>
                <c:pt idx="4">
                  <c:v>33173</c:v>
                </c:pt>
              </c:numCache>
            </c:numRef>
          </c:val>
          <c:smooth val="0"/>
          <c:extLst>
            <c:ext xmlns:c16="http://schemas.microsoft.com/office/drawing/2014/chart" uri="{C3380CC4-5D6E-409C-BE32-E72D297353CC}">
              <c16:uniqueId val="{00000001-34C7-40F6-AC45-C2FD1F257F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11.73</c:v>
                </c:pt>
                <c:pt idx="1">
                  <c:v>11.55</c:v>
                </c:pt>
                <c:pt idx="2">
                  <c:v>10.07</c:v>
                </c:pt>
                <c:pt idx="3">
                  <c:v>22.76</c:v>
                </c:pt>
                <c:pt idx="4">
                  <c:v>18.829999999999998</c:v>
                </c:pt>
              </c:numCache>
            </c:numRef>
          </c:val>
          <c:extLst>
            <c:ext xmlns:c16="http://schemas.microsoft.com/office/drawing/2014/chart" uri="{C3380CC4-5D6E-409C-BE32-E72D297353CC}">
              <c16:uniqueId val="{00000000-4342-4958-8BEF-B6C04C3890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20.63</c:v>
                </c:pt>
                <c:pt idx="1">
                  <c:v>24.21</c:v>
                </c:pt>
                <c:pt idx="2">
                  <c:v>24.56</c:v>
                </c:pt>
                <c:pt idx="3">
                  <c:v>26.77</c:v>
                </c:pt>
                <c:pt idx="4">
                  <c:v>30.84</c:v>
                </c:pt>
              </c:numCache>
            </c:numRef>
          </c:val>
          <c:extLst>
            <c:ext xmlns:c16="http://schemas.microsoft.com/office/drawing/2014/chart" uri="{C3380CC4-5D6E-409C-BE32-E72D297353CC}">
              <c16:uniqueId val="{00000001-4342-4958-8BEF-B6C04C3890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5.58</c:v>
                </c:pt>
                <c:pt idx="1">
                  <c:v>3.42</c:v>
                </c:pt>
                <c:pt idx="2">
                  <c:v>0.74</c:v>
                </c:pt>
                <c:pt idx="3">
                  <c:v>13.65</c:v>
                </c:pt>
                <c:pt idx="4">
                  <c:v>4.21</c:v>
                </c:pt>
              </c:numCache>
            </c:numRef>
          </c:val>
          <c:smooth val="0"/>
          <c:extLst>
            <c:ext xmlns:c16="http://schemas.microsoft.com/office/drawing/2014/chart" uri="{C3380CC4-5D6E-409C-BE32-E72D297353CC}">
              <c16:uniqueId val="{00000002-4342-4958-8BEF-B6C04C3890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F02-4E2D-AEB1-985CD71B84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02-4E2D-AEB1-985CD71B845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02-4E2D-AEB1-985CD71B845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F02-4E2D-AEB1-985CD71B845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F02-4E2D-AEB1-985CD71B845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0.26</c:v>
                </c:pt>
                <c:pt idx="4">
                  <c:v>#N/A</c:v>
                </c:pt>
                <c:pt idx="5">
                  <c:v>0.28000000000000003</c:v>
                </c:pt>
                <c:pt idx="6">
                  <c:v>#N/A</c:v>
                </c:pt>
                <c:pt idx="7">
                  <c:v>0.62</c:v>
                </c:pt>
                <c:pt idx="8">
                  <c:v>#N/A</c:v>
                </c:pt>
                <c:pt idx="9">
                  <c:v>0.28000000000000003</c:v>
                </c:pt>
              </c:numCache>
            </c:numRef>
          </c:val>
          <c:extLst>
            <c:ext xmlns:c16="http://schemas.microsoft.com/office/drawing/2014/chart" uri="{C3380CC4-5D6E-409C-BE32-E72D297353CC}">
              <c16:uniqueId val="{00000005-FF02-4E2D-AEB1-985CD71B845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1.33</c:v>
                </c:pt>
                <c:pt idx="2">
                  <c:v>#N/A</c:v>
                </c:pt>
                <c:pt idx="3">
                  <c:v>1.1000000000000001</c:v>
                </c:pt>
                <c:pt idx="4">
                  <c:v>#N/A</c:v>
                </c:pt>
                <c:pt idx="5">
                  <c:v>1.26</c:v>
                </c:pt>
                <c:pt idx="6">
                  <c:v>#N/A</c:v>
                </c:pt>
                <c:pt idx="7">
                  <c:v>1.24</c:v>
                </c:pt>
                <c:pt idx="8">
                  <c:v>#N/A</c:v>
                </c:pt>
                <c:pt idx="9">
                  <c:v>1.1499999999999999</c:v>
                </c:pt>
              </c:numCache>
            </c:numRef>
          </c:val>
          <c:extLst>
            <c:ext xmlns:c16="http://schemas.microsoft.com/office/drawing/2014/chart" uri="{C3380CC4-5D6E-409C-BE32-E72D297353CC}">
              <c16:uniqueId val="{00000006-FF02-4E2D-AEB1-985CD71B845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c:v>
                </c:pt>
                <c:pt idx="2">
                  <c:v>#N/A</c:v>
                </c:pt>
                <c:pt idx="3">
                  <c:v>0.61</c:v>
                </c:pt>
                <c:pt idx="4">
                  <c:v>#N/A</c:v>
                </c:pt>
                <c:pt idx="5">
                  <c:v>2.0499999999999998</c:v>
                </c:pt>
                <c:pt idx="6">
                  <c:v>#N/A</c:v>
                </c:pt>
                <c:pt idx="7">
                  <c:v>1.89</c:v>
                </c:pt>
                <c:pt idx="8">
                  <c:v>#N/A</c:v>
                </c:pt>
                <c:pt idx="9">
                  <c:v>1.39</c:v>
                </c:pt>
              </c:numCache>
            </c:numRef>
          </c:val>
          <c:extLst>
            <c:ext xmlns:c16="http://schemas.microsoft.com/office/drawing/2014/chart" uri="{C3380CC4-5D6E-409C-BE32-E72D297353CC}">
              <c16:uniqueId val="{00000007-FF02-4E2D-AEB1-985CD71B845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c:v>
                </c:pt>
                <c:pt idx="2">
                  <c:v>#N/A</c:v>
                </c:pt>
                <c:pt idx="3">
                  <c:v>3.26</c:v>
                </c:pt>
                <c:pt idx="4">
                  <c:v>#N/A</c:v>
                </c:pt>
                <c:pt idx="5">
                  <c:v>3.65</c:v>
                </c:pt>
                <c:pt idx="6">
                  <c:v>#N/A</c:v>
                </c:pt>
                <c:pt idx="7">
                  <c:v>2.6</c:v>
                </c:pt>
                <c:pt idx="8">
                  <c:v>#N/A</c:v>
                </c:pt>
                <c:pt idx="9">
                  <c:v>2.2200000000000002</c:v>
                </c:pt>
              </c:numCache>
            </c:numRef>
          </c:val>
          <c:extLst>
            <c:ext xmlns:c16="http://schemas.microsoft.com/office/drawing/2014/chart" uri="{C3380CC4-5D6E-409C-BE32-E72D297353CC}">
              <c16:uniqueId val="{00000008-FF02-4E2D-AEB1-985CD71B84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11.73</c:v>
                </c:pt>
                <c:pt idx="2">
                  <c:v>#N/A</c:v>
                </c:pt>
                <c:pt idx="3">
                  <c:v>11.55</c:v>
                </c:pt>
                <c:pt idx="4">
                  <c:v>#N/A</c:v>
                </c:pt>
                <c:pt idx="5">
                  <c:v>10.07</c:v>
                </c:pt>
                <c:pt idx="6">
                  <c:v>#N/A</c:v>
                </c:pt>
                <c:pt idx="7">
                  <c:v>22.76</c:v>
                </c:pt>
                <c:pt idx="8">
                  <c:v>#N/A</c:v>
                </c:pt>
                <c:pt idx="9">
                  <c:v>18.829999999999998</c:v>
                </c:pt>
              </c:numCache>
            </c:numRef>
          </c:val>
          <c:extLst>
            <c:ext xmlns:c16="http://schemas.microsoft.com/office/drawing/2014/chart" uri="{C3380CC4-5D6E-409C-BE32-E72D297353CC}">
              <c16:uniqueId val="{00000009-FF02-4E2D-AEB1-985CD71B84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1193</c:v>
                </c:pt>
                <c:pt idx="5">
                  <c:v>1034</c:v>
                </c:pt>
                <c:pt idx="8">
                  <c:v>1127</c:v>
                </c:pt>
                <c:pt idx="11">
                  <c:v>1073</c:v>
                </c:pt>
                <c:pt idx="14">
                  <c:v>1020</c:v>
                </c:pt>
              </c:numCache>
            </c:numRef>
          </c:val>
          <c:extLst>
            <c:ext xmlns:c16="http://schemas.microsoft.com/office/drawing/2014/chart" uri="{C3380CC4-5D6E-409C-BE32-E72D297353CC}">
              <c16:uniqueId val="{00000000-C6D8-4752-96DF-E30EB4AE38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6D8-4752-96DF-E30EB4AE38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99</c:v>
                </c:pt>
                <c:pt idx="3">
                  <c:v>99</c:v>
                </c:pt>
                <c:pt idx="6">
                  <c:v>99</c:v>
                </c:pt>
                <c:pt idx="9">
                  <c:v>99</c:v>
                </c:pt>
                <c:pt idx="12">
                  <c:v>125</c:v>
                </c:pt>
              </c:numCache>
            </c:numRef>
          </c:val>
          <c:extLst>
            <c:ext xmlns:c16="http://schemas.microsoft.com/office/drawing/2014/chart" uri="{C3380CC4-5D6E-409C-BE32-E72D297353CC}">
              <c16:uniqueId val="{00000002-C6D8-4752-96DF-E30EB4AE38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D8-4752-96DF-E30EB4AE38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250</c:v>
                </c:pt>
                <c:pt idx="3">
                  <c:v>248</c:v>
                </c:pt>
                <c:pt idx="6">
                  <c:v>202</c:v>
                </c:pt>
                <c:pt idx="9">
                  <c:v>195</c:v>
                </c:pt>
                <c:pt idx="12">
                  <c:v>212</c:v>
                </c:pt>
              </c:numCache>
            </c:numRef>
          </c:val>
          <c:extLst>
            <c:ext xmlns:c16="http://schemas.microsoft.com/office/drawing/2014/chart" uri="{C3380CC4-5D6E-409C-BE32-E72D297353CC}">
              <c16:uniqueId val="{00000004-C6D8-4752-96DF-E30EB4AE38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D8-4752-96DF-E30EB4AE38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D8-4752-96DF-E30EB4AE38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1139</c:v>
                </c:pt>
                <c:pt idx="3">
                  <c:v>980</c:v>
                </c:pt>
                <c:pt idx="6">
                  <c:v>1032</c:v>
                </c:pt>
                <c:pt idx="9">
                  <c:v>1099</c:v>
                </c:pt>
                <c:pt idx="12">
                  <c:v>1083</c:v>
                </c:pt>
              </c:numCache>
            </c:numRef>
          </c:val>
          <c:extLst>
            <c:ext xmlns:c16="http://schemas.microsoft.com/office/drawing/2014/chart" uri="{C3380CC4-5D6E-409C-BE32-E72D297353CC}">
              <c16:uniqueId val="{00000007-C6D8-4752-96DF-E30EB4AE38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295</c:v>
                </c:pt>
                <c:pt idx="2">
                  <c:v>#N/A</c:v>
                </c:pt>
                <c:pt idx="3">
                  <c:v>#N/A</c:v>
                </c:pt>
                <c:pt idx="4">
                  <c:v>293</c:v>
                </c:pt>
                <c:pt idx="5">
                  <c:v>#N/A</c:v>
                </c:pt>
                <c:pt idx="6">
                  <c:v>#N/A</c:v>
                </c:pt>
                <c:pt idx="7">
                  <c:v>206</c:v>
                </c:pt>
                <c:pt idx="8">
                  <c:v>#N/A</c:v>
                </c:pt>
                <c:pt idx="9">
                  <c:v>#N/A</c:v>
                </c:pt>
                <c:pt idx="10">
                  <c:v>320</c:v>
                </c:pt>
                <c:pt idx="11">
                  <c:v>#N/A</c:v>
                </c:pt>
                <c:pt idx="12">
                  <c:v>#N/A</c:v>
                </c:pt>
                <c:pt idx="13">
                  <c:v>400</c:v>
                </c:pt>
                <c:pt idx="14">
                  <c:v>#N/A</c:v>
                </c:pt>
              </c:numCache>
            </c:numRef>
          </c:val>
          <c:smooth val="0"/>
          <c:extLst>
            <c:ext xmlns:c16="http://schemas.microsoft.com/office/drawing/2014/chart" uri="{C3380CC4-5D6E-409C-BE32-E72D297353CC}">
              <c16:uniqueId val="{00000008-C6D8-4752-96DF-E30EB4AE38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6777</c:v>
                </c:pt>
                <c:pt idx="5">
                  <c:v>6223</c:v>
                </c:pt>
                <c:pt idx="8">
                  <c:v>5643</c:v>
                </c:pt>
                <c:pt idx="11">
                  <c:v>5280</c:v>
                </c:pt>
                <c:pt idx="14">
                  <c:v>4900</c:v>
                </c:pt>
              </c:numCache>
            </c:numRef>
          </c:val>
          <c:extLst>
            <c:ext xmlns:c16="http://schemas.microsoft.com/office/drawing/2014/chart" uri="{C3380CC4-5D6E-409C-BE32-E72D297353CC}">
              <c16:uniqueId val="{00000000-F81C-4BAE-88CD-00A80D1EC22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2294</c:v>
                </c:pt>
                <c:pt idx="5">
                  <c:v>2325</c:v>
                </c:pt>
                <c:pt idx="8">
                  <c:v>2257</c:v>
                </c:pt>
                <c:pt idx="11">
                  <c:v>2122</c:v>
                </c:pt>
                <c:pt idx="14">
                  <c:v>2407</c:v>
                </c:pt>
              </c:numCache>
            </c:numRef>
          </c:val>
          <c:extLst>
            <c:ext xmlns:c16="http://schemas.microsoft.com/office/drawing/2014/chart" uri="{C3380CC4-5D6E-409C-BE32-E72D297353CC}">
              <c16:uniqueId val="{00000001-F81C-4BAE-88CD-00A80D1EC22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4612</c:v>
                </c:pt>
                <c:pt idx="5">
                  <c:v>4970</c:v>
                </c:pt>
                <c:pt idx="8">
                  <c:v>4963</c:v>
                </c:pt>
                <c:pt idx="11">
                  <c:v>5017</c:v>
                </c:pt>
                <c:pt idx="14">
                  <c:v>5675</c:v>
                </c:pt>
              </c:numCache>
            </c:numRef>
          </c:val>
          <c:extLst>
            <c:ext xmlns:c16="http://schemas.microsoft.com/office/drawing/2014/chart" uri="{C3380CC4-5D6E-409C-BE32-E72D297353CC}">
              <c16:uniqueId val="{00000002-F81C-4BAE-88CD-00A80D1EC22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1C-4BAE-88CD-00A80D1EC22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1C-4BAE-88CD-00A80D1EC22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1C-4BAE-88CD-00A80D1EC22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1171</c:v>
                </c:pt>
                <c:pt idx="3">
                  <c:v>1223</c:v>
                </c:pt>
                <c:pt idx="6">
                  <c:v>1103</c:v>
                </c:pt>
                <c:pt idx="9">
                  <c:v>720</c:v>
                </c:pt>
                <c:pt idx="12">
                  <c:v>758</c:v>
                </c:pt>
              </c:numCache>
            </c:numRef>
          </c:val>
          <c:extLst>
            <c:ext xmlns:c16="http://schemas.microsoft.com/office/drawing/2014/chart" uri="{C3380CC4-5D6E-409C-BE32-E72D297353CC}">
              <c16:uniqueId val="{00000006-F81C-4BAE-88CD-00A80D1EC22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81C-4BAE-88CD-00A80D1EC22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2779</c:v>
                </c:pt>
                <c:pt idx="3">
                  <c:v>2686</c:v>
                </c:pt>
                <c:pt idx="6">
                  <c:v>2559</c:v>
                </c:pt>
                <c:pt idx="9">
                  <c:v>2489</c:v>
                </c:pt>
                <c:pt idx="12">
                  <c:v>2701</c:v>
                </c:pt>
              </c:numCache>
            </c:numRef>
          </c:val>
          <c:extLst>
            <c:ext xmlns:c16="http://schemas.microsoft.com/office/drawing/2014/chart" uri="{C3380CC4-5D6E-409C-BE32-E72D297353CC}">
              <c16:uniqueId val="{00000008-F81C-4BAE-88CD-00A80D1EC22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717</c:v>
                </c:pt>
                <c:pt idx="3">
                  <c:v>1157</c:v>
                </c:pt>
                <c:pt idx="6">
                  <c:v>1013</c:v>
                </c:pt>
                <c:pt idx="9">
                  <c:v>919</c:v>
                </c:pt>
                <c:pt idx="12">
                  <c:v>1010</c:v>
                </c:pt>
              </c:numCache>
            </c:numRef>
          </c:val>
          <c:extLst>
            <c:ext xmlns:c16="http://schemas.microsoft.com/office/drawing/2014/chart" uri="{C3380CC4-5D6E-409C-BE32-E72D297353CC}">
              <c16:uniqueId val="{00000009-F81C-4BAE-88CD-00A80D1EC22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7901</c:v>
                </c:pt>
                <c:pt idx="3">
                  <c:v>7490</c:v>
                </c:pt>
                <c:pt idx="6">
                  <c:v>7523</c:v>
                </c:pt>
                <c:pt idx="9">
                  <c:v>6989</c:v>
                </c:pt>
                <c:pt idx="12">
                  <c:v>6859</c:v>
                </c:pt>
              </c:numCache>
            </c:numRef>
          </c:val>
          <c:extLst>
            <c:ext xmlns:c16="http://schemas.microsoft.com/office/drawing/2014/chart" uri="{C3380CC4-5D6E-409C-BE32-E72D297353CC}">
              <c16:uniqueId val="{0000000A-F81C-4BAE-88CD-00A80D1EC22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1C-4BAE-88CD-00A80D1EC22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2416</c:v>
                </c:pt>
                <c:pt idx="1">
                  <c:v>2541</c:v>
                </c:pt>
                <c:pt idx="2">
                  <c:v>3189</c:v>
                </c:pt>
              </c:numCache>
            </c:numRef>
          </c:val>
          <c:extLst>
            <c:ext xmlns:c16="http://schemas.microsoft.com/office/drawing/2014/chart" uri="{C3380CC4-5D6E-409C-BE32-E72D297353CC}">
              <c16:uniqueId val="{00000000-0777-4B6D-B0FE-F306C367A0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c:v>
                </c:pt>
                <c:pt idx="1">
                  <c:v>46</c:v>
                </c:pt>
                <c:pt idx="2">
                  <c:v>46</c:v>
                </c:pt>
              </c:numCache>
            </c:numRef>
          </c:val>
          <c:extLst>
            <c:ext xmlns:c16="http://schemas.microsoft.com/office/drawing/2014/chart" uri="{C3380CC4-5D6E-409C-BE32-E72D297353CC}">
              <c16:uniqueId val="{00000001-0777-4B6D-B0FE-F306C367A0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1314</c:v>
                </c:pt>
                <c:pt idx="1">
                  <c:v>1322</c:v>
                </c:pt>
                <c:pt idx="2">
                  <c:v>1374</c:v>
                </c:pt>
              </c:numCache>
            </c:numRef>
          </c:val>
          <c:extLst>
            <c:ext xmlns:c16="http://schemas.microsoft.com/office/drawing/2014/chart" uri="{C3380CC4-5D6E-409C-BE32-E72D297353CC}">
              <c16:uniqueId val="{00000002-0777-4B6D-B0FE-F306C367A0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一般会計における元利償還金について、令和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年度は新規借入に伴う新たな元金</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償還</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よりも、過去借入分の償還終了分が上回ったことによる償還元金の減や、過去借入分の償還終了や償還年数の経過に伴う利子分の減により、</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百万円の減となっている。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なお、次年度以降は公共施設</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等の再編</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や田端西地区まちづくり事業など、大型の公共事業が予定されているため、将来的に公債費比率の増加が見込まる。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今後も引き続き、県内や類似団体平均値を一つの目安としながら、適正水準の確保に努めていく。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満期一括債なし</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年度の地方債残高は、公営企業会計にて田端西地区まちづくり事業に係る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前年度以上の大幅な借入を行ったため</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償還額以上の借入</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となり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増加したが、一般会計については償還額以上の地方債借入を行わななかったため減少した。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なお、債務負担行為に基づく支出予定額は、</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令和</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年度にリニューアルした町営プールの支払い（元金償還）開始など</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により、増加した。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今後も公共施設</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の再編や引き続き田端西地区まちづくり事業などの大型事業が計画されているため、一時的に将来負担比率が増加すると見込まれるが、後世への負担を少しでも軽減するよう、適正水準の確保に努めていく。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神奈川県寒川町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財政調整基金が前年度と比較し</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648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百万円の増となったことなどにより、基金全体としては、前年度と比較して</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700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百万円の増となった。</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各基金の目的に沿った、適切な金額を積立できるよう努める。</a:t>
          </a:r>
          <a:endParaRPr lang="ja-JP" altLang="ja-JP" sz="1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・東海道新幹線新駅整備基金：ツインシティ倉見地区整備事業に伴い、東海道新幹線新駅誘致地区を中心とした新たな北部拠点とするための事業の財源</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に充てる</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・まちづくり基金：多様な人々の参加による活力あるまちづくりに資する財源に充てる。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・緑化基金：現存する緑地を保存するとともに、緑化の推進を図る事業の財源に充てる。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・国際交流基金：寒川町民の国際理解の増進と国際親善及び国際協力の促進をはかるとともに、国際感覚豊かな青少年を育成するための事業の財源に充てる。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・都市基盤整備事業基金：都市基盤整備の事業に要する</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財源</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に充てる。</a:t>
          </a:r>
          <a:endParaRPr kumimoji="1" lang="en-US" altLang="ja-JP" sz="12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・東海道新幹線新駅整備基金：令和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年度及び令和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はコロナの状況が読めず、本基金の積立金に予算を充てることができていなかったが、コロナが通常化し過去の実績からある程度状況が見込めるようになり、町の財政状況等に鑑み本基金に積み立てる見込みがついため、</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百万円の増となった。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・まちづくり基金：寄附金のうち、ふるさと納税事務経費に充当しない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百万円の積立てを行ったものの、寄附者の寄附目的にあった事業への充当（取崩）を</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百万円行った結果、前年度と比較し</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百万円の減となった。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・緑化基金：緑の保全・普及啓発事業費等への充当（取崩）を</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百万円行ったが、森林環境譲与税のうち事業費に充当しない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百万円の一時的な積立てを行ったため、</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百万円の増となった。</a:t>
          </a:r>
          <a:endParaRPr lang="ja-JP" altLang="ja-JP" sz="1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・緑化基金：近年関連事業へ活用しているが、活用できる事業が限定的でかつ少額であるため、有効活用できるよう見直しを行う予定。</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・国際交流基金：昨今活用の実績がなく、財源を有効に活用できていないため、昨今の行政ニーズに的確に対応できるよう見直しを行う予定。</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・都市基盤整備事業基金：昨今活用の実績がなく、財源を有効に活用できていないため、昨今の行政ニーズに的確に対応できるよう見直しを行う予定。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当初予算及び補正予算において財源不足を補うため</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949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百万円の取崩を行ったものの、令和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年度決算の余剰分など</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1,598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百万円の積立を行った結果、前年度と比較し</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648</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百万円の増となった。</a:t>
          </a:r>
          <a:endParaRPr lang="ja-JP" altLang="ja-JP" sz="1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標準財政規模の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％程度の残高を維持するよう努める。</a:t>
          </a:r>
          <a:endParaRPr lang="ja-JP" altLang="ja-JP" sz="1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財源を有効に活用できていない現状から、昨今の行政ニーズに的確に対応できるよう見直しを行う予定。</a:t>
          </a:r>
          <a:endParaRPr lang="ja-JP" altLang="ja-JP" sz="12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49,063
48,001
13.34
20,901,741
18,851,296
1,947,164
10,338,887
6,858,989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effectLst/>
              <a:latin typeface="ＭＳ 明朝" panose="02020609040205080304" pitchFamily="17" charset="-128"/>
              <a:ea typeface="ＭＳ 明朝" panose="02020609040205080304" pitchFamily="17" charset="-128"/>
              <a:cs typeface="+mn-cs"/>
            </a:rPr>
            <a:t>　</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令和</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年単年度では</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1.111</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となり、前年度より</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0.104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の増加となった。これは、令和</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年度の基準財政需要額は前年度から大きな変動がなかったものの、基準財政収入額が町税等の増となった影響によるもので、</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か年平均では</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0.01</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ポイント増となった。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　依然として指数が</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1</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を超える推移となるが、引き続き財政運営にあたり、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公共施設の更新・改修などに民間資金を活用した</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PPP/PFI</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手法の優先的導入による財政負担の軽減や、移住・定住の促進など行い、健全な財政運営に努めていく。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70555</xdr:rowOff>
    </xdr:from>
    <xdr:to>
      <xdr:col>23</xdr:col>
      <xdr:colOff>133350</xdr:colOff>
      <xdr:row>39</xdr:row>
      <xdr:rowOff>83961</xdr:rowOff>
    </xdr:to>
    <xdr:cxnSp macro="">
      <xdr:nvCxnSpPr>
        <xdr:cNvPr id="69" name="直線コネクタ 68"/>
        <xdr:cNvCxnSpPr/>
      </xdr:nvCxnSpPr>
      <xdr:spPr>
        <a:xfrm flipV="1">
          <a:off x="4114800" y="67571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43745</xdr:rowOff>
    </xdr:from>
    <xdr:to>
      <xdr:col>19</xdr:col>
      <xdr:colOff>133350</xdr:colOff>
      <xdr:row>39</xdr:row>
      <xdr:rowOff>83961</xdr:rowOff>
    </xdr:to>
    <xdr:cxnSp macro="">
      <xdr:nvCxnSpPr>
        <xdr:cNvPr id="72" name="直線コネクタ 71"/>
        <xdr:cNvCxnSpPr/>
      </xdr:nvCxnSpPr>
      <xdr:spPr>
        <a:xfrm>
          <a:off x="3225800" y="67302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43745</xdr:rowOff>
    </xdr:from>
    <xdr:to>
      <xdr:col>15</xdr:col>
      <xdr:colOff>82550</xdr:colOff>
      <xdr:row>39</xdr:row>
      <xdr:rowOff>70555</xdr:rowOff>
    </xdr:to>
    <xdr:cxnSp macro="">
      <xdr:nvCxnSpPr>
        <xdr:cNvPr id="75" name="直線コネクタ 74"/>
        <xdr:cNvCxnSpPr/>
      </xdr:nvCxnSpPr>
      <xdr:spPr>
        <a:xfrm flipV="1">
          <a:off x="2336800" y="673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70555</xdr:rowOff>
    </xdr:from>
    <xdr:to>
      <xdr:col>11</xdr:col>
      <xdr:colOff>31750</xdr:colOff>
      <xdr:row>39</xdr:row>
      <xdr:rowOff>83961</xdr:rowOff>
    </xdr:to>
    <xdr:cxnSp macro="">
      <xdr:nvCxnSpPr>
        <xdr:cNvPr id="78" name="直線コネクタ 77"/>
        <xdr:cNvCxnSpPr/>
      </xdr:nvCxnSpPr>
      <xdr:spPr>
        <a:xfrm flipV="1">
          <a:off x="1447800" y="675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19755</xdr:rowOff>
    </xdr:from>
    <xdr:to>
      <xdr:col>23</xdr:col>
      <xdr:colOff>184150</xdr:colOff>
      <xdr:row>39</xdr:row>
      <xdr:rowOff>121355</xdr:rowOff>
    </xdr:to>
    <xdr:sp macro="" textlink="">
      <xdr:nvSpPr>
        <xdr:cNvPr id="88" name="楕円 87"/>
        <xdr:cNvSpPr/>
      </xdr:nvSpPr>
      <xdr:spPr>
        <a:xfrm>
          <a:off x="4902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36282</xdr:rowOff>
    </xdr:from>
    <xdr:ext cx="762000" cy="259045"/>
    <xdr:sp macro="" textlink="">
      <xdr:nvSpPr>
        <xdr:cNvPr id="89" name="財政力該当値テキスト"/>
        <xdr:cNvSpPr txBox="1"/>
      </xdr:nvSpPr>
      <xdr:spPr>
        <a:xfrm>
          <a:off x="5041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33161</xdr:rowOff>
    </xdr:from>
    <xdr:to>
      <xdr:col>19</xdr:col>
      <xdr:colOff>184150</xdr:colOff>
      <xdr:row>39</xdr:row>
      <xdr:rowOff>134761</xdr:rowOff>
    </xdr:to>
    <xdr:sp macro="" textlink="">
      <xdr:nvSpPr>
        <xdr:cNvPr id="90" name="楕円 89"/>
        <xdr:cNvSpPr/>
      </xdr:nvSpPr>
      <xdr:spPr>
        <a:xfrm>
          <a:off x="4064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144938</xdr:rowOff>
    </xdr:from>
    <xdr:ext cx="736600" cy="259045"/>
    <xdr:sp macro="" textlink="">
      <xdr:nvSpPr>
        <xdr:cNvPr id="91" name="テキスト ボックス 90"/>
        <xdr:cNvSpPr txBox="1"/>
      </xdr:nvSpPr>
      <xdr:spPr>
        <a:xfrm>
          <a:off x="3733800" y="648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164395</xdr:rowOff>
    </xdr:from>
    <xdr:to>
      <xdr:col>15</xdr:col>
      <xdr:colOff>133350</xdr:colOff>
      <xdr:row>39</xdr:row>
      <xdr:rowOff>94545</xdr:rowOff>
    </xdr:to>
    <xdr:sp macro="" textlink="">
      <xdr:nvSpPr>
        <xdr:cNvPr id="92" name="楕円 91"/>
        <xdr:cNvSpPr/>
      </xdr:nvSpPr>
      <xdr:spPr>
        <a:xfrm>
          <a:off x="3175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104722</xdr:rowOff>
    </xdr:from>
    <xdr:ext cx="762000" cy="259045"/>
    <xdr:sp macro="" textlink="">
      <xdr:nvSpPr>
        <xdr:cNvPr id="93" name="テキスト ボックス 92"/>
        <xdr:cNvSpPr txBox="1"/>
      </xdr:nvSpPr>
      <xdr:spPr>
        <a:xfrm>
          <a:off x="2844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19755</xdr:rowOff>
    </xdr:from>
    <xdr:to>
      <xdr:col>11</xdr:col>
      <xdr:colOff>82550</xdr:colOff>
      <xdr:row>39</xdr:row>
      <xdr:rowOff>121355</xdr:rowOff>
    </xdr:to>
    <xdr:sp macro="" textlink="">
      <xdr:nvSpPr>
        <xdr:cNvPr id="94" name="楕円 93"/>
        <xdr:cNvSpPr/>
      </xdr:nvSpPr>
      <xdr:spPr>
        <a:xfrm>
          <a:off x="22860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131532</xdr:rowOff>
    </xdr:from>
    <xdr:ext cx="762000" cy="259045"/>
    <xdr:sp macro="" textlink="">
      <xdr:nvSpPr>
        <xdr:cNvPr id="95" name="テキスト ボックス 94"/>
        <xdr:cNvSpPr txBox="1"/>
      </xdr:nvSpPr>
      <xdr:spPr>
        <a:xfrm>
          <a:off x="1955800" y="647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33161</xdr:rowOff>
    </xdr:from>
    <xdr:to>
      <xdr:col>7</xdr:col>
      <xdr:colOff>31750</xdr:colOff>
      <xdr:row>39</xdr:row>
      <xdr:rowOff>134761</xdr:rowOff>
    </xdr:to>
    <xdr:sp macro="" textlink="">
      <xdr:nvSpPr>
        <xdr:cNvPr id="96" name="楕円 95"/>
        <xdr:cNvSpPr/>
      </xdr:nvSpPr>
      <xdr:spPr>
        <a:xfrm>
          <a:off x="1397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144938</xdr:rowOff>
    </xdr:from>
    <xdr:ext cx="762000" cy="259045"/>
    <xdr:sp macro="" textlink="">
      <xdr:nvSpPr>
        <xdr:cNvPr id="97" name="テキスト ボックス 96"/>
        <xdr:cNvSpPr txBox="1"/>
      </xdr:nvSpPr>
      <xdr:spPr>
        <a:xfrm>
          <a:off x="1066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経常収支比率は、前年度から改善が見られたものの、過去</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年度全ての年度において、類似団体平均値を上回っており、依然として財政構造の硬直化が続いている状況である。</a:t>
          </a:r>
          <a:endParaRPr lang="ja-JP" altLang="ja-JP" sz="1200">
            <a:effectLst/>
            <a:latin typeface="ＭＳ 明朝" panose="02020609040205080304" pitchFamily="17" charset="-128"/>
            <a:ea typeface="ＭＳ 明朝" panose="02020609040205080304" pitchFamily="17" charset="-128"/>
          </a:endParaRPr>
        </a:p>
        <a:p>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　令和</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年度は前年度と比べて</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0.2</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％の減となり、近年のなかでは最も低い比率となっている。</a:t>
          </a:r>
          <a:r>
            <a:rPr kumimoji="1"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当町では</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今後も経常経費の節減や、さらなる歳入の確保などに努めていく。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64</xdr:row>
      <xdr:rowOff>111760</xdr:rowOff>
    </xdr:to>
    <xdr:cxnSp macro="">
      <xdr:nvCxnSpPr>
        <xdr:cNvPr id="130" name="直線コネクタ 129"/>
        <xdr:cNvCxnSpPr/>
      </xdr:nvCxnSpPr>
      <xdr:spPr>
        <a:xfrm flipV="1">
          <a:off x="4114800" y="110749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macro="" textlink="">
      <xdr:nvSpPr>
        <xdr:cNvPr id="131" name="財政構造の弾力性平均値テキスト"/>
        <xdr:cNvSpPr txBox="1"/>
      </xdr:nvSpPr>
      <xdr:spPr>
        <a:xfrm>
          <a:off x="5041900" y="107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89916</xdr:rowOff>
    </xdr:to>
    <xdr:cxnSp macro="">
      <xdr:nvCxnSpPr>
        <xdr:cNvPr id="133" name="直線コネクタ 132"/>
        <xdr:cNvCxnSpPr/>
      </xdr:nvCxnSpPr>
      <xdr:spPr>
        <a:xfrm flipV="1">
          <a:off x="3225800" y="1108456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macro="" textlink="">
      <xdr:nvSpPr>
        <xdr:cNvPr id="135" name="テキスト ボックス 134"/>
        <xdr:cNvSpPr txBox="1"/>
      </xdr:nvSpPr>
      <xdr:spPr>
        <a:xfrm>
          <a:off x="3733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118872</xdr:rowOff>
    </xdr:to>
    <xdr:cxnSp macro="">
      <xdr:nvCxnSpPr>
        <xdr:cNvPr id="136" name="直線コネクタ 135"/>
        <xdr:cNvCxnSpPr/>
      </xdr:nvCxnSpPr>
      <xdr:spPr>
        <a:xfrm flipV="1">
          <a:off x="2336800" y="1123416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38" name="テキスト ボックス 137"/>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118872</xdr:rowOff>
    </xdr:from>
    <xdr:to>
      <xdr:col>11</xdr:col>
      <xdr:colOff>31750</xdr:colOff>
      <xdr:row>65</xdr:row>
      <xdr:rowOff>133350</xdr:rowOff>
    </xdr:to>
    <xdr:cxnSp macro="">
      <xdr:nvCxnSpPr>
        <xdr:cNvPr id="139" name="直線コネクタ 138"/>
        <xdr:cNvCxnSpPr/>
      </xdr:nvCxnSpPr>
      <xdr:spPr>
        <a:xfrm flipV="1">
          <a:off x="1447800" y="112631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1" name="テキスト ボックス 140"/>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macro="" textlink="">
      <xdr:nvSpPr>
        <xdr:cNvPr id="143" name="テキスト ボックス 142"/>
        <xdr:cNvSpPr txBox="1"/>
      </xdr:nvSpPr>
      <xdr:spPr>
        <a:xfrm>
          <a:off x="1066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9" name="楕円 148"/>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50"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1" name="楕円 150"/>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2" name="テキスト ボックス 151"/>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39116</xdr:rowOff>
    </xdr:from>
    <xdr:to>
      <xdr:col>15</xdr:col>
      <xdr:colOff>133350</xdr:colOff>
      <xdr:row>65</xdr:row>
      <xdr:rowOff>140716</xdr:rowOff>
    </xdr:to>
    <xdr:sp macro="" textlink="">
      <xdr:nvSpPr>
        <xdr:cNvPr id="153" name="楕円 152"/>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54" name="テキスト ボックス 153"/>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68072</xdr:rowOff>
    </xdr:from>
    <xdr:to>
      <xdr:col>11</xdr:col>
      <xdr:colOff>82550</xdr:colOff>
      <xdr:row>65</xdr:row>
      <xdr:rowOff>169672</xdr:rowOff>
    </xdr:to>
    <xdr:sp macro="" textlink="">
      <xdr:nvSpPr>
        <xdr:cNvPr id="155" name="楕円 154"/>
        <xdr:cNvSpPr/>
      </xdr:nvSpPr>
      <xdr:spPr>
        <a:xfrm>
          <a:off x="2286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154449</xdr:rowOff>
    </xdr:from>
    <xdr:ext cx="762000" cy="259045"/>
    <xdr:sp macro="" textlink="">
      <xdr:nvSpPr>
        <xdr:cNvPr id="156" name="テキスト ボックス 155"/>
        <xdr:cNvSpPr txBox="1"/>
      </xdr:nvSpPr>
      <xdr:spPr>
        <a:xfrm>
          <a:off x="1955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人口</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人当たりの人件費・物件費等は、前年度から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2,847</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円減の</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129,812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円で、類似団体平均値とおおむね同水準で推移している。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年度については、高齢者物価高騰対策給付事業等に係る物件費の増があったものの、消防広域化に伴う人件費の減や公共施設の維持補修に係る修繕料や維持補修費の減による影響から減少に転じた。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今後は公共施設の老朽化に伴う維持補修費の増加も見込まれることから、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PPP/PFI</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手法の優先的導入による、さらなる事務の効率化や人員配置の適正化などに努めていく。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122690</xdr:rowOff>
    </xdr:from>
    <xdr:to>
      <xdr:col>23</xdr:col>
      <xdr:colOff>133350</xdr:colOff>
      <xdr:row>82</xdr:row>
      <xdr:rowOff>139866</xdr:rowOff>
    </xdr:to>
    <xdr:cxnSp macro="">
      <xdr:nvCxnSpPr>
        <xdr:cNvPr id="189" name="直線コネクタ 188"/>
        <xdr:cNvCxnSpPr/>
      </xdr:nvCxnSpPr>
      <xdr:spPr>
        <a:xfrm flipV="1">
          <a:off x="4114800" y="14181590"/>
          <a:ext cx="8382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114601</xdr:rowOff>
    </xdr:from>
    <xdr:to>
      <xdr:col>19</xdr:col>
      <xdr:colOff>133350</xdr:colOff>
      <xdr:row>82</xdr:row>
      <xdr:rowOff>139866</xdr:rowOff>
    </xdr:to>
    <xdr:cxnSp macro="">
      <xdr:nvCxnSpPr>
        <xdr:cNvPr id="192" name="直線コネクタ 191"/>
        <xdr:cNvCxnSpPr/>
      </xdr:nvCxnSpPr>
      <xdr:spPr>
        <a:xfrm>
          <a:off x="3225800" y="14173501"/>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65956</xdr:rowOff>
    </xdr:from>
    <xdr:to>
      <xdr:col>15</xdr:col>
      <xdr:colOff>82550</xdr:colOff>
      <xdr:row>82</xdr:row>
      <xdr:rowOff>114601</xdr:rowOff>
    </xdr:to>
    <xdr:cxnSp macro="">
      <xdr:nvCxnSpPr>
        <xdr:cNvPr id="195" name="直線コネクタ 194"/>
        <xdr:cNvCxnSpPr/>
      </xdr:nvCxnSpPr>
      <xdr:spPr>
        <a:xfrm>
          <a:off x="2336800" y="14124856"/>
          <a:ext cx="889000" cy="4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34635</xdr:rowOff>
    </xdr:from>
    <xdr:to>
      <xdr:col>11</xdr:col>
      <xdr:colOff>31750</xdr:colOff>
      <xdr:row>82</xdr:row>
      <xdr:rowOff>65956</xdr:rowOff>
    </xdr:to>
    <xdr:cxnSp macro="">
      <xdr:nvCxnSpPr>
        <xdr:cNvPr id="198" name="直線コネクタ 197"/>
        <xdr:cNvCxnSpPr/>
      </xdr:nvCxnSpPr>
      <xdr:spPr>
        <a:xfrm>
          <a:off x="1447800" y="14093535"/>
          <a:ext cx="889000" cy="3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71890</xdr:rowOff>
    </xdr:from>
    <xdr:to>
      <xdr:col>23</xdr:col>
      <xdr:colOff>184150</xdr:colOff>
      <xdr:row>83</xdr:row>
      <xdr:rowOff>2040</xdr:rowOff>
    </xdr:to>
    <xdr:sp macro="" textlink="">
      <xdr:nvSpPr>
        <xdr:cNvPr id="208" name="楕円 207"/>
        <xdr:cNvSpPr/>
      </xdr:nvSpPr>
      <xdr:spPr>
        <a:xfrm>
          <a:off x="4902200" y="14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88417</xdr:rowOff>
    </xdr:from>
    <xdr:ext cx="762000" cy="259045"/>
    <xdr:sp macro="" textlink="">
      <xdr:nvSpPr>
        <xdr:cNvPr id="209" name="人件費・物件費等の状況該当値テキスト"/>
        <xdr:cNvSpPr txBox="1"/>
      </xdr:nvSpPr>
      <xdr:spPr>
        <a:xfrm>
          <a:off x="5041900" y="1397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89066</xdr:rowOff>
    </xdr:from>
    <xdr:to>
      <xdr:col>19</xdr:col>
      <xdr:colOff>184150</xdr:colOff>
      <xdr:row>83</xdr:row>
      <xdr:rowOff>19216</xdr:rowOff>
    </xdr:to>
    <xdr:sp macro="" textlink="">
      <xdr:nvSpPr>
        <xdr:cNvPr id="210" name="楕円 209"/>
        <xdr:cNvSpPr/>
      </xdr:nvSpPr>
      <xdr:spPr>
        <a:xfrm>
          <a:off x="4064000" y="141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29393</xdr:rowOff>
    </xdr:from>
    <xdr:ext cx="736600" cy="259045"/>
    <xdr:sp macro="" textlink="">
      <xdr:nvSpPr>
        <xdr:cNvPr id="211" name="テキスト ボックス 210"/>
        <xdr:cNvSpPr txBox="1"/>
      </xdr:nvSpPr>
      <xdr:spPr>
        <a:xfrm>
          <a:off x="3733800" y="13916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63801</xdr:rowOff>
    </xdr:from>
    <xdr:to>
      <xdr:col>15</xdr:col>
      <xdr:colOff>133350</xdr:colOff>
      <xdr:row>82</xdr:row>
      <xdr:rowOff>165401</xdr:rowOff>
    </xdr:to>
    <xdr:sp macro="" textlink="">
      <xdr:nvSpPr>
        <xdr:cNvPr id="212" name="楕円 211"/>
        <xdr:cNvSpPr/>
      </xdr:nvSpPr>
      <xdr:spPr>
        <a:xfrm>
          <a:off x="3175000" y="141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150178</xdr:rowOff>
    </xdr:from>
    <xdr:ext cx="762000" cy="259045"/>
    <xdr:sp macro="" textlink="">
      <xdr:nvSpPr>
        <xdr:cNvPr id="213" name="テキスト ボックス 212"/>
        <xdr:cNvSpPr txBox="1"/>
      </xdr:nvSpPr>
      <xdr:spPr>
        <a:xfrm>
          <a:off x="2844800" y="1420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15156</xdr:rowOff>
    </xdr:from>
    <xdr:to>
      <xdr:col>11</xdr:col>
      <xdr:colOff>82550</xdr:colOff>
      <xdr:row>82</xdr:row>
      <xdr:rowOff>116756</xdr:rowOff>
    </xdr:to>
    <xdr:sp macro="" textlink="">
      <xdr:nvSpPr>
        <xdr:cNvPr id="214" name="楕円 213"/>
        <xdr:cNvSpPr/>
      </xdr:nvSpPr>
      <xdr:spPr>
        <a:xfrm>
          <a:off x="2286000" y="1407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101533</xdr:rowOff>
    </xdr:from>
    <xdr:ext cx="762000" cy="259045"/>
    <xdr:sp macro="" textlink="">
      <xdr:nvSpPr>
        <xdr:cNvPr id="215" name="テキスト ボックス 214"/>
        <xdr:cNvSpPr txBox="1"/>
      </xdr:nvSpPr>
      <xdr:spPr>
        <a:xfrm>
          <a:off x="1955800" y="1416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155285</xdr:rowOff>
    </xdr:from>
    <xdr:to>
      <xdr:col>7</xdr:col>
      <xdr:colOff>31750</xdr:colOff>
      <xdr:row>82</xdr:row>
      <xdr:rowOff>85435</xdr:rowOff>
    </xdr:to>
    <xdr:sp macro="" textlink="">
      <xdr:nvSpPr>
        <xdr:cNvPr id="216" name="楕円 215"/>
        <xdr:cNvSpPr/>
      </xdr:nvSpPr>
      <xdr:spPr>
        <a:xfrm>
          <a:off x="1397000" y="140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95612</xdr:rowOff>
    </xdr:from>
    <xdr:ext cx="762000" cy="259045"/>
    <xdr:sp macro="" textlink="">
      <xdr:nvSpPr>
        <xdr:cNvPr id="217" name="テキスト ボックス 216"/>
        <xdr:cNvSpPr txBox="1"/>
      </xdr:nvSpPr>
      <xdr:spPr>
        <a:xfrm>
          <a:off x="1066800" y="138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職員の定年退職や経験年数等の変動により、前年度と比較して減少したものの、直近</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年間では類似団体平均を上回っている。</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今後も国等の状況を参考に給与等を決定し、適正な水準の維持に努めていく。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68943</xdr:rowOff>
    </xdr:to>
    <xdr:cxnSp macro="">
      <xdr:nvCxnSpPr>
        <xdr:cNvPr id="253" name="直線コネクタ 252"/>
        <xdr:cNvCxnSpPr/>
      </xdr:nvCxnSpPr>
      <xdr:spPr>
        <a:xfrm flipV="1">
          <a:off x="16179800" y="150703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88</xdr:row>
      <xdr:rowOff>86179</xdr:rowOff>
    </xdr:to>
    <xdr:cxnSp macro="">
      <xdr:nvCxnSpPr>
        <xdr:cNvPr id="256" name="直線コネクタ 255"/>
        <xdr:cNvCxnSpPr/>
      </xdr:nvCxnSpPr>
      <xdr:spPr>
        <a:xfrm flipV="1">
          <a:off x="15290800" y="151565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88</xdr:row>
      <xdr:rowOff>86179</xdr:rowOff>
    </xdr:to>
    <xdr:cxnSp macro="">
      <xdr:nvCxnSpPr>
        <xdr:cNvPr id="259" name="直線コネクタ 258"/>
        <xdr:cNvCxnSpPr/>
      </xdr:nvCxnSpPr>
      <xdr:spPr>
        <a:xfrm>
          <a:off x="14401800" y="151393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62" name="直線コネクタ 261"/>
        <xdr:cNvCxnSpPr/>
      </xdr:nvCxnSpPr>
      <xdr:spPr>
        <a:xfrm>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2" name="楕円 271"/>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3"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4" name="楕円 273"/>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5" name="テキスト ボックス 274"/>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76" name="楕円 275"/>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77" name="テキスト ボックス 276"/>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78" name="楕円 277"/>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79" name="テキスト ボックス 278"/>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0" name="楕円 279"/>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1" name="テキスト ボックス 280"/>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人口</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1,000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人当たりの職員数について、</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消防広域化に伴う消防職員の退職により</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、前年度から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1.10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人の減となった。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県平均は下回るものの、引き続き職員数の適正化を進めていくとと</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も</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に、各部署の業務内容等に応じた職員の適正配置や、役割や資質に応じた職員力の向上にも努めていく。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98606</xdr:rowOff>
    </xdr:from>
    <xdr:to>
      <xdr:col>81</xdr:col>
      <xdr:colOff>44450</xdr:colOff>
      <xdr:row>60</xdr:row>
      <xdr:rowOff>116749</xdr:rowOff>
    </xdr:to>
    <xdr:cxnSp macro="">
      <xdr:nvCxnSpPr>
        <xdr:cNvPr id="318" name="直線コネクタ 317"/>
        <xdr:cNvCxnSpPr/>
      </xdr:nvCxnSpPr>
      <xdr:spPr>
        <a:xfrm flipV="1">
          <a:off x="16179800" y="10214156"/>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116749</xdr:rowOff>
    </xdr:from>
    <xdr:to>
      <xdr:col>77</xdr:col>
      <xdr:colOff>44450</xdr:colOff>
      <xdr:row>60</xdr:row>
      <xdr:rowOff>118473</xdr:rowOff>
    </xdr:to>
    <xdr:cxnSp macro="">
      <xdr:nvCxnSpPr>
        <xdr:cNvPr id="321" name="直線コネクタ 320"/>
        <xdr:cNvCxnSpPr/>
      </xdr:nvCxnSpPr>
      <xdr:spPr>
        <a:xfrm flipV="1">
          <a:off x="15290800" y="10403749"/>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macro="" textlink="">
      <xdr:nvSpPr>
        <xdr:cNvPr id="323" name="テキスト ボックス 322"/>
        <xdr:cNvSpPr txBox="1"/>
      </xdr:nvSpPr>
      <xdr:spPr>
        <a:xfrm>
          <a:off x="15798800" y="1009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89172</xdr:rowOff>
    </xdr:from>
    <xdr:to>
      <xdr:col>72</xdr:col>
      <xdr:colOff>203200</xdr:colOff>
      <xdr:row>60</xdr:row>
      <xdr:rowOff>118473</xdr:rowOff>
    </xdr:to>
    <xdr:cxnSp macro="">
      <xdr:nvCxnSpPr>
        <xdr:cNvPr id="324" name="直線コネクタ 323"/>
        <xdr:cNvCxnSpPr/>
      </xdr:nvCxnSpPr>
      <xdr:spPr>
        <a:xfrm>
          <a:off x="14401800" y="1037617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macro="" textlink="">
      <xdr:nvSpPr>
        <xdr:cNvPr id="326" name="テキスト ボックス 325"/>
        <xdr:cNvSpPr txBox="1"/>
      </xdr:nvSpPr>
      <xdr:spPr>
        <a:xfrm>
          <a:off x="14909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89172</xdr:rowOff>
    </xdr:from>
    <xdr:to>
      <xdr:col>68</xdr:col>
      <xdr:colOff>152400</xdr:colOff>
      <xdr:row>60</xdr:row>
      <xdr:rowOff>96066</xdr:rowOff>
    </xdr:to>
    <xdr:cxnSp macro="">
      <xdr:nvCxnSpPr>
        <xdr:cNvPr id="327" name="直線コネクタ 326"/>
        <xdr:cNvCxnSpPr/>
      </xdr:nvCxnSpPr>
      <xdr:spPr>
        <a:xfrm flipV="1">
          <a:off x="13512800" y="103761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29" name="テキスト ボックス 328"/>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macro="" textlink="">
      <xdr:nvSpPr>
        <xdr:cNvPr id="331" name="テキスト ボックス 330"/>
        <xdr:cNvSpPr txBox="1"/>
      </xdr:nvSpPr>
      <xdr:spPr>
        <a:xfrm>
          <a:off x="13131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47806</xdr:rowOff>
    </xdr:from>
    <xdr:to>
      <xdr:col>81</xdr:col>
      <xdr:colOff>95250</xdr:colOff>
      <xdr:row>59</xdr:row>
      <xdr:rowOff>149406</xdr:rowOff>
    </xdr:to>
    <xdr:sp macro="" textlink="">
      <xdr:nvSpPr>
        <xdr:cNvPr id="337" name="楕円 336"/>
        <xdr:cNvSpPr/>
      </xdr:nvSpPr>
      <xdr:spPr>
        <a:xfrm>
          <a:off x="16967200" y="1016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64333</xdr:rowOff>
    </xdr:from>
    <xdr:ext cx="762000" cy="259045"/>
    <xdr:sp macro="" textlink="">
      <xdr:nvSpPr>
        <xdr:cNvPr id="338" name="定員管理の状況該当値テキスト"/>
        <xdr:cNvSpPr txBox="1"/>
      </xdr:nvSpPr>
      <xdr:spPr>
        <a:xfrm>
          <a:off x="17106900" y="1000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65949</xdr:rowOff>
    </xdr:from>
    <xdr:to>
      <xdr:col>77</xdr:col>
      <xdr:colOff>95250</xdr:colOff>
      <xdr:row>60</xdr:row>
      <xdr:rowOff>167549</xdr:rowOff>
    </xdr:to>
    <xdr:sp macro="" textlink="">
      <xdr:nvSpPr>
        <xdr:cNvPr id="339" name="楕円 338"/>
        <xdr:cNvSpPr/>
      </xdr:nvSpPr>
      <xdr:spPr>
        <a:xfrm>
          <a:off x="16129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152326</xdr:rowOff>
    </xdr:from>
    <xdr:ext cx="736600" cy="259045"/>
    <xdr:sp macro="" textlink="">
      <xdr:nvSpPr>
        <xdr:cNvPr id="340" name="テキスト ボックス 339"/>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67673</xdr:rowOff>
    </xdr:from>
    <xdr:to>
      <xdr:col>73</xdr:col>
      <xdr:colOff>44450</xdr:colOff>
      <xdr:row>60</xdr:row>
      <xdr:rowOff>169273</xdr:rowOff>
    </xdr:to>
    <xdr:sp macro="" textlink="">
      <xdr:nvSpPr>
        <xdr:cNvPr id="341" name="楕円 340"/>
        <xdr:cNvSpPr/>
      </xdr:nvSpPr>
      <xdr:spPr>
        <a:xfrm>
          <a:off x="15240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154050</xdr:rowOff>
    </xdr:from>
    <xdr:ext cx="762000" cy="259045"/>
    <xdr:sp macro="" textlink="">
      <xdr:nvSpPr>
        <xdr:cNvPr id="342" name="テキスト ボックス 341"/>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38372</xdr:rowOff>
    </xdr:from>
    <xdr:to>
      <xdr:col>68</xdr:col>
      <xdr:colOff>203200</xdr:colOff>
      <xdr:row>60</xdr:row>
      <xdr:rowOff>139972</xdr:rowOff>
    </xdr:to>
    <xdr:sp macro="" textlink="">
      <xdr:nvSpPr>
        <xdr:cNvPr id="343" name="楕円 342"/>
        <xdr:cNvSpPr/>
      </xdr:nvSpPr>
      <xdr:spPr>
        <a:xfrm>
          <a:off x="14351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124749</xdr:rowOff>
    </xdr:from>
    <xdr:ext cx="762000" cy="259045"/>
    <xdr:sp macro="" textlink="">
      <xdr:nvSpPr>
        <xdr:cNvPr id="344" name="テキスト ボックス 343"/>
        <xdr:cNvSpPr txBox="1"/>
      </xdr:nvSpPr>
      <xdr:spPr>
        <a:xfrm>
          <a:off x="14020800" y="1041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45266</xdr:rowOff>
    </xdr:from>
    <xdr:to>
      <xdr:col>64</xdr:col>
      <xdr:colOff>152400</xdr:colOff>
      <xdr:row>60</xdr:row>
      <xdr:rowOff>146866</xdr:rowOff>
    </xdr:to>
    <xdr:sp macro="" textlink="">
      <xdr:nvSpPr>
        <xdr:cNvPr id="345" name="楕円 344"/>
        <xdr:cNvSpPr/>
      </xdr:nvSpPr>
      <xdr:spPr>
        <a:xfrm>
          <a:off x="13462000" y="1033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131643</xdr:rowOff>
    </xdr:from>
    <xdr:ext cx="762000" cy="259045"/>
    <xdr:sp macro="" textlink="">
      <xdr:nvSpPr>
        <xdr:cNvPr id="346" name="テキスト ボックス 345"/>
        <xdr:cNvSpPr txBox="1"/>
      </xdr:nvSpPr>
      <xdr:spPr>
        <a:xfrm>
          <a:off x="131318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実質公債費</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率は、前年度と比べて</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ポイント増加したものの、過去</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年度全ての年度において、類似団体平均値を下回っている。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ただし、公共施設</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等</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再編</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や田端西地区まちづくり事業など、大型の公共事業が予定されているため、将来的に公債費の増加が見込まれる。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今後も引き続き、県内や類似団体平均値を一つの目安としながら、適正水準の確保に努めていく。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166551</xdr:rowOff>
    </xdr:from>
    <xdr:to>
      <xdr:col>81</xdr:col>
      <xdr:colOff>44450</xdr:colOff>
      <xdr:row>39</xdr:row>
      <xdr:rowOff>8890</xdr:rowOff>
    </xdr:to>
    <xdr:cxnSp macro="">
      <xdr:nvCxnSpPr>
        <xdr:cNvPr id="381" name="直線コネクタ 380"/>
        <xdr:cNvCxnSpPr/>
      </xdr:nvCxnSpPr>
      <xdr:spPr>
        <a:xfrm>
          <a:off x="16179800" y="668165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38</xdr:row>
      <xdr:rowOff>166551</xdr:rowOff>
    </xdr:to>
    <xdr:cxnSp macro="">
      <xdr:nvCxnSpPr>
        <xdr:cNvPr id="384" name="直線コネクタ 383"/>
        <xdr:cNvCxnSpPr/>
      </xdr:nvCxnSpPr>
      <xdr:spPr>
        <a:xfrm>
          <a:off x="15290800" y="667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1996</xdr:rowOff>
    </xdr:to>
    <xdr:cxnSp macro="">
      <xdr:nvCxnSpPr>
        <xdr:cNvPr id="387" name="直線コネクタ 386"/>
        <xdr:cNvCxnSpPr/>
      </xdr:nvCxnSpPr>
      <xdr:spPr>
        <a:xfrm flipV="1">
          <a:off x="14401800" y="667475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1996</xdr:rowOff>
    </xdr:from>
    <xdr:to>
      <xdr:col>68</xdr:col>
      <xdr:colOff>152400</xdr:colOff>
      <xdr:row>39</xdr:row>
      <xdr:rowOff>1996</xdr:rowOff>
    </xdr:to>
    <xdr:cxnSp macro="">
      <xdr:nvCxnSpPr>
        <xdr:cNvPr id="390" name="直線コネクタ 389"/>
        <xdr:cNvCxnSpPr/>
      </xdr:nvCxnSpPr>
      <xdr:spPr>
        <a:xfrm>
          <a:off x="13512800" y="6688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0" name="楕円 399"/>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1"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115751</xdr:rowOff>
    </xdr:from>
    <xdr:to>
      <xdr:col>77</xdr:col>
      <xdr:colOff>95250</xdr:colOff>
      <xdr:row>39</xdr:row>
      <xdr:rowOff>45901</xdr:rowOff>
    </xdr:to>
    <xdr:sp macro="" textlink="">
      <xdr:nvSpPr>
        <xdr:cNvPr id="402" name="楕円 401"/>
        <xdr:cNvSpPr/>
      </xdr:nvSpPr>
      <xdr:spPr>
        <a:xfrm>
          <a:off x="16129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56078</xdr:rowOff>
    </xdr:from>
    <xdr:ext cx="736600" cy="259045"/>
    <xdr:sp macro="" textlink="">
      <xdr:nvSpPr>
        <xdr:cNvPr id="403" name="テキスト ボックス 402"/>
        <xdr:cNvSpPr txBox="1"/>
      </xdr:nvSpPr>
      <xdr:spPr>
        <a:xfrm>
          <a:off x="15798800" y="6399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4" name="楕円 403"/>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5" name="テキスト ボックス 404"/>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122646</xdr:rowOff>
    </xdr:from>
    <xdr:to>
      <xdr:col>68</xdr:col>
      <xdr:colOff>203200</xdr:colOff>
      <xdr:row>39</xdr:row>
      <xdr:rowOff>52796</xdr:rowOff>
    </xdr:to>
    <xdr:sp macro="" textlink="">
      <xdr:nvSpPr>
        <xdr:cNvPr id="406" name="楕円 405"/>
        <xdr:cNvSpPr/>
      </xdr:nvSpPr>
      <xdr:spPr>
        <a:xfrm>
          <a:off x="14351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62973</xdr:rowOff>
    </xdr:from>
    <xdr:ext cx="762000" cy="259045"/>
    <xdr:sp macro="" textlink="">
      <xdr:nvSpPr>
        <xdr:cNvPr id="407" name="テキスト ボックス 406"/>
        <xdr:cNvSpPr txBox="1"/>
      </xdr:nvSpPr>
      <xdr:spPr>
        <a:xfrm>
          <a:off x="14020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122646</xdr:rowOff>
    </xdr:from>
    <xdr:to>
      <xdr:col>64</xdr:col>
      <xdr:colOff>152400</xdr:colOff>
      <xdr:row>39</xdr:row>
      <xdr:rowOff>52796</xdr:rowOff>
    </xdr:to>
    <xdr:sp macro="" textlink="">
      <xdr:nvSpPr>
        <xdr:cNvPr id="408" name="楕円 407"/>
        <xdr:cNvSpPr/>
      </xdr:nvSpPr>
      <xdr:spPr>
        <a:xfrm>
          <a:off x="13462000" y="66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62973</xdr:rowOff>
    </xdr:from>
    <xdr:ext cx="762000" cy="259045"/>
    <xdr:sp macro="" textlink="">
      <xdr:nvSpPr>
        <xdr:cNvPr id="409" name="テキスト ボックス 408"/>
        <xdr:cNvSpPr txBox="1"/>
      </xdr:nvSpPr>
      <xdr:spPr>
        <a:xfrm>
          <a:off x="13131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将来負担比率は、平成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年度より算定なし（</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0.0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未満のマイナス）の状態が続いており、類似団体内順位第</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位と良好な状況である。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年度については、地方債発行額が既発債の償還額を下回ったことで、地方債残高は</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6,858,989</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千円と過去</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年度で最も小さくなっている。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ただし、公共施設の老朽化による更新や田端西地区まちづくり事業など、大型の公共事業が予定されているため、今後、一時的に将来負担比率が増加すると見込まれるが、後世への負担を少しでも軽減するよう、適正水準の確保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macro="" textlink="">
      <xdr:nvSpPr>
        <xdr:cNvPr id="445" name="将来負担の状況平均値テキスト"/>
        <xdr:cNvSpPr txBox="1"/>
      </xdr:nvSpPr>
      <xdr:spPr>
        <a:xfrm>
          <a:off x="17106900" y="2252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6" name="フローチャート: 判断 445"/>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7" name="フローチャート: 判断 446"/>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48" name="テキスト ボックス 447"/>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49" name="フローチャート: 判断 448"/>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0" name="テキスト ボックス 449"/>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1" name="フローチャート: 判断 450"/>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2" name="テキスト ボックス 451"/>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3" name="フローチャート: 判断 452"/>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4" name="テキスト ボックス 453"/>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49,063
48,001
13.34
20,901,741
18,851,296
1,947,164
10,338,887
6,858,989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令和</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年度から消防広域化に伴い、消防職員が退職となったことよる人件費の大幅な減となり、全体として前年度より</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4.8</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ポイント減となった。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全国平均と同水準で、県平均では下回っている状態であり、住民サービスを低下させることがない組織を構築している。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今後はさらなる電子化の推進やアウトソーシングの活用等を図ることで、効果的な組織体制の構築を目指す。</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38</xdr:row>
      <xdr:rowOff>159004</xdr:rowOff>
    </xdr:to>
    <xdr:cxnSp macro="">
      <xdr:nvCxnSpPr>
        <xdr:cNvPr id="64" name="直線コネクタ 63"/>
        <xdr:cNvCxnSpPr/>
      </xdr:nvCxnSpPr>
      <xdr:spPr>
        <a:xfrm flipV="1">
          <a:off x="3987800" y="6454648"/>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159004</xdr:rowOff>
    </xdr:from>
    <xdr:to>
      <xdr:col>19</xdr:col>
      <xdr:colOff>187325</xdr:colOff>
      <xdr:row>39</xdr:row>
      <xdr:rowOff>46990</xdr:rowOff>
    </xdr:to>
    <xdr:cxnSp macro="">
      <xdr:nvCxnSpPr>
        <xdr:cNvPr id="67" name="直線コネクタ 66"/>
        <xdr:cNvCxnSpPr/>
      </xdr:nvCxnSpPr>
      <xdr:spPr>
        <a:xfrm flipV="1">
          <a:off x="3098800" y="66741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46990</xdr:rowOff>
    </xdr:to>
    <xdr:cxnSp macro="">
      <xdr:nvCxnSpPr>
        <xdr:cNvPr id="70" name="直線コネクタ 69"/>
        <xdr:cNvCxnSpPr/>
      </xdr:nvCxnSpPr>
      <xdr:spPr>
        <a:xfrm>
          <a:off x="2209800" y="66695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macro="" textlink="">
      <xdr:nvSpPr>
        <xdr:cNvPr id="72" name="テキスト ボックス 71"/>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154432</xdr:rowOff>
    </xdr:from>
    <xdr:to>
      <xdr:col>11</xdr:col>
      <xdr:colOff>9525</xdr:colOff>
      <xdr:row>39</xdr:row>
      <xdr:rowOff>10414</xdr:rowOff>
    </xdr:to>
    <xdr:cxnSp macro="">
      <xdr:nvCxnSpPr>
        <xdr:cNvPr id="73" name="直線コネクタ 72"/>
        <xdr:cNvCxnSpPr/>
      </xdr:nvCxnSpPr>
      <xdr:spPr>
        <a:xfrm flipV="1">
          <a:off x="1320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108204</xdr:rowOff>
    </xdr:from>
    <xdr:to>
      <xdr:col>20</xdr:col>
      <xdr:colOff>38100</xdr:colOff>
      <xdr:row>39</xdr:row>
      <xdr:rowOff>38354</xdr:rowOff>
    </xdr:to>
    <xdr:sp macro="" textlink="">
      <xdr:nvSpPr>
        <xdr:cNvPr id="85" name="楕円 84"/>
        <xdr:cNvSpPr/>
      </xdr:nvSpPr>
      <xdr:spPr>
        <a:xfrm>
          <a:off x="3937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23131</xdr:rowOff>
    </xdr:from>
    <xdr:ext cx="736600" cy="259045"/>
    <xdr:sp macro="" textlink="">
      <xdr:nvSpPr>
        <xdr:cNvPr id="86" name="テキスト ボックス 85"/>
        <xdr:cNvSpPr txBox="1"/>
      </xdr:nvSpPr>
      <xdr:spPr>
        <a:xfrm>
          <a:off x="3606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7" name="楕円 86"/>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88" name="テキスト ボックス 87"/>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103632</xdr:rowOff>
    </xdr:from>
    <xdr:to>
      <xdr:col>11</xdr:col>
      <xdr:colOff>60325</xdr:colOff>
      <xdr:row>39</xdr:row>
      <xdr:rowOff>33782</xdr:rowOff>
    </xdr:to>
    <xdr:sp macro="" textlink="">
      <xdr:nvSpPr>
        <xdr:cNvPr id="89" name="楕円 88"/>
        <xdr:cNvSpPr/>
      </xdr:nvSpPr>
      <xdr:spPr>
        <a:xfrm>
          <a:off x="2159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18559</xdr:rowOff>
    </xdr:from>
    <xdr:ext cx="762000" cy="259045"/>
    <xdr:sp macro="" textlink="">
      <xdr:nvSpPr>
        <xdr:cNvPr id="90" name="テキスト ボックス 89"/>
        <xdr:cNvSpPr txBox="1"/>
      </xdr:nvSpPr>
      <xdr:spPr>
        <a:xfrm>
          <a:off x="1828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131064</xdr:rowOff>
    </xdr:from>
    <xdr:to>
      <xdr:col>6</xdr:col>
      <xdr:colOff>171450</xdr:colOff>
      <xdr:row>39</xdr:row>
      <xdr:rowOff>61214</xdr:rowOff>
    </xdr:to>
    <xdr:sp macro="" textlink="">
      <xdr:nvSpPr>
        <xdr:cNvPr id="91" name="楕円 90"/>
        <xdr:cNvSpPr/>
      </xdr:nvSpPr>
      <xdr:spPr>
        <a:xfrm>
          <a:off x="1270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45991</xdr:rowOff>
    </xdr:from>
    <xdr:ext cx="762000" cy="259045"/>
    <xdr:sp macro="" textlink="">
      <xdr:nvSpPr>
        <xdr:cNvPr id="92" name="テキスト ボックス 91"/>
        <xdr:cNvSpPr txBox="1"/>
      </xdr:nvSpPr>
      <xdr:spPr>
        <a:xfrm>
          <a:off x="939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類似団体平均値より高い割合となっているのは、町立公民館や寒川総合体育館の施設管理・運営について指定管理者制度を積極的に活用していることのほか、近年の物価高騰に伴う学校施設や庁舎等における光熱水費の増などが大きく影響していると考える。</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今後も人件費の抑制と合わせて状勢を踏まえつつ、</a:t>
          </a:r>
          <a:r>
            <a:rPr kumimoji="1" lang="ja-JP" altLang="en-US" sz="1200" b="0">
              <a:solidFill>
                <a:schemeClr val="dk1"/>
              </a:solidFill>
              <a:effectLst/>
              <a:latin typeface="ＭＳ 明朝" panose="02020609040205080304" pitchFamily="17" charset="-128"/>
              <a:ea typeface="ＭＳ 明朝" panose="02020609040205080304" pitchFamily="17" charset="-128"/>
              <a:cs typeface="+mn-cs"/>
            </a:rPr>
            <a:t>引き続き適正化に</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117856</xdr:rowOff>
    </xdr:from>
    <xdr:to>
      <xdr:col>82</xdr:col>
      <xdr:colOff>107950</xdr:colOff>
      <xdr:row>18</xdr:row>
      <xdr:rowOff>145288</xdr:rowOff>
    </xdr:to>
    <xdr:cxnSp macro="">
      <xdr:nvCxnSpPr>
        <xdr:cNvPr id="123" name="直線コネクタ 122"/>
        <xdr:cNvCxnSpPr/>
      </xdr:nvCxnSpPr>
      <xdr:spPr>
        <a:xfrm flipV="1">
          <a:off x="15671800" y="32039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145288</xdr:rowOff>
    </xdr:from>
    <xdr:to>
      <xdr:col>78</xdr:col>
      <xdr:colOff>69850</xdr:colOff>
      <xdr:row>19</xdr:row>
      <xdr:rowOff>28702</xdr:rowOff>
    </xdr:to>
    <xdr:cxnSp macro="">
      <xdr:nvCxnSpPr>
        <xdr:cNvPr id="126" name="直線コネクタ 125"/>
        <xdr:cNvCxnSpPr/>
      </xdr:nvCxnSpPr>
      <xdr:spPr>
        <a:xfrm flipV="1">
          <a:off x="14782800" y="32313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28702</xdr:rowOff>
    </xdr:from>
    <xdr:to>
      <xdr:col>73</xdr:col>
      <xdr:colOff>180975</xdr:colOff>
      <xdr:row>19</xdr:row>
      <xdr:rowOff>147574</xdr:rowOff>
    </xdr:to>
    <xdr:cxnSp macro="">
      <xdr:nvCxnSpPr>
        <xdr:cNvPr id="129" name="直線コネクタ 128"/>
        <xdr:cNvCxnSpPr/>
      </xdr:nvCxnSpPr>
      <xdr:spPr>
        <a:xfrm flipV="1">
          <a:off x="13893800" y="32862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74422</xdr:rowOff>
    </xdr:from>
    <xdr:to>
      <xdr:col>69</xdr:col>
      <xdr:colOff>92075</xdr:colOff>
      <xdr:row>19</xdr:row>
      <xdr:rowOff>147574</xdr:rowOff>
    </xdr:to>
    <xdr:cxnSp macro="">
      <xdr:nvCxnSpPr>
        <xdr:cNvPr id="132" name="直線コネクタ 131"/>
        <xdr:cNvCxnSpPr/>
      </xdr:nvCxnSpPr>
      <xdr:spPr>
        <a:xfrm>
          <a:off x="13004800" y="33319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67056</xdr:rowOff>
    </xdr:from>
    <xdr:to>
      <xdr:col>82</xdr:col>
      <xdr:colOff>158750</xdr:colOff>
      <xdr:row>18</xdr:row>
      <xdr:rowOff>168656</xdr:rowOff>
    </xdr:to>
    <xdr:sp macro="" textlink="">
      <xdr:nvSpPr>
        <xdr:cNvPr id="142" name="楕円 141"/>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39133</xdr:rowOff>
    </xdr:from>
    <xdr:ext cx="762000" cy="259045"/>
    <xdr:sp macro="" textlink="">
      <xdr:nvSpPr>
        <xdr:cNvPr id="143"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94488</xdr:rowOff>
    </xdr:from>
    <xdr:to>
      <xdr:col>78</xdr:col>
      <xdr:colOff>120650</xdr:colOff>
      <xdr:row>19</xdr:row>
      <xdr:rowOff>24638</xdr:rowOff>
    </xdr:to>
    <xdr:sp macro="" textlink="">
      <xdr:nvSpPr>
        <xdr:cNvPr id="144" name="楕円 143"/>
        <xdr:cNvSpPr/>
      </xdr:nvSpPr>
      <xdr:spPr>
        <a:xfrm>
          <a:off x="15621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9415</xdr:rowOff>
    </xdr:from>
    <xdr:ext cx="736600" cy="259045"/>
    <xdr:sp macro="" textlink="">
      <xdr:nvSpPr>
        <xdr:cNvPr id="145" name="テキスト ボックス 144"/>
        <xdr:cNvSpPr txBox="1"/>
      </xdr:nvSpPr>
      <xdr:spPr>
        <a:xfrm>
          <a:off x="15290800" y="326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149352</xdr:rowOff>
    </xdr:from>
    <xdr:to>
      <xdr:col>74</xdr:col>
      <xdr:colOff>31750</xdr:colOff>
      <xdr:row>19</xdr:row>
      <xdr:rowOff>79502</xdr:rowOff>
    </xdr:to>
    <xdr:sp macro="" textlink="">
      <xdr:nvSpPr>
        <xdr:cNvPr id="146" name="楕円 145"/>
        <xdr:cNvSpPr/>
      </xdr:nvSpPr>
      <xdr:spPr>
        <a:xfrm>
          <a:off x="14732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64279</xdr:rowOff>
    </xdr:from>
    <xdr:ext cx="762000" cy="259045"/>
    <xdr:sp macro="" textlink="">
      <xdr:nvSpPr>
        <xdr:cNvPr id="147" name="テキスト ボックス 146"/>
        <xdr:cNvSpPr txBox="1"/>
      </xdr:nvSpPr>
      <xdr:spPr>
        <a:xfrm>
          <a:off x="14401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96774</xdr:rowOff>
    </xdr:from>
    <xdr:to>
      <xdr:col>69</xdr:col>
      <xdr:colOff>142875</xdr:colOff>
      <xdr:row>20</xdr:row>
      <xdr:rowOff>26924</xdr:rowOff>
    </xdr:to>
    <xdr:sp macro="" textlink="">
      <xdr:nvSpPr>
        <xdr:cNvPr id="148" name="楕円 147"/>
        <xdr:cNvSpPr/>
      </xdr:nvSpPr>
      <xdr:spPr>
        <a:xfrm>
          <a:off x="13843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11701</xdr:rowOff>
    </xdr:from>
    <xdr:ext cx="762000" cy="259045"/>
    <xdr:sp macro="" textlink="">
      <xdr:nvSpPr>
        <xdr:cNvPr id="149" name="テキスト ボックス 148"/>
        <xdr:cNvSpPr txBox="1"/>
      </xdr:nvSpPr>
      <xdr:spPr>
        <a:xfrm>
          <a:off x="13512800" y="344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0" name="楕円 149"/>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1" name="テキスト ボックス 150"/>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tx1"/>
              </a:solidFill>
              <a:effectLst/>
              <a:latin typeface="ＭＳ 明朝" panose="02020609040205080304" pitchFamily="17" charset="-128"/>
              <a:ea typeface="ＭＳ 明朝" panose="02020609040205080304" pitchFamily="17" charset="-128"/>
              <a:cs typeface="+mn-cs"/>
            </a:rPr>
            <a:t>　</a:t>
          </a:r>
          <a:r>
            <a:rPr lang="ja-JP" altLang="en-US" sz="1200" b="0" i="0" u="none" strike="noStrike" baseline="0" smtClean="0">
              <a:solidFill>
                <a:schemeClr val="tx1"/>
              </a:solidFill>
              <a:latin typeface="ＭＳ 明朝" panose="02020609040205080304" pitchFamily="17" charset="-128"/>
              <a:ea typeface="ＭＳ 明朝" panose="02020609040205080304" pitchFamily="17" charset="-128"/>
              <a:cs typeface="+mn-cs"/>
            </a:rPr>
            <a:t>児童数の減少等に伴い児童手当扶助料の</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減などにより、全体として前年度より</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1.2</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ポイント減となった。</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年度は前年度比で減少したものの、今後も扶助費の伸びが財政を圧迫する可能性があるため、引き続き適正化に努めていく。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26307</xdr:rowOff>
    </xdr:from>
    <xdr:to>
      <xdr:col>24</xdr:col>
      <xdr:colOff>25400</xdr:colOff>
      <xdr:row>57</xdr:row>
      <xdr:rowOff>156935</xdr:rowOff>
    </xdr:to>
    <xdr:cxnSp macro="">
      <xdr:nvCxnSpPr>
        <xdr:cNvPr id="186" name="直線コネクタ 185"/>
        <xdr:cNvCxnSpPr/>
      </xdr:nvCxnSpPr>
      <xdr:spPr>
        <a:xfrm flipV="1">
          <a:off x="3987800" y="97989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156935</xdr:rowOff>
    </xdr:to>
    <xdr:cxnSp macro="">
      <xdr:nvCxnSpPr>
        <xdr:cNvPr id="189" name="直線コネクタ 188"/>
        <xdr:cNvCxnSpPr/>
      </xdr:nvCxnSpPr>
      <xdr:spPr>
        <a:xfrm>
          <a:off x="3098800" y="9864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91622</xdr:rowOff>
    </xdr:from>
    <xdr:to>
      <xdr:col>15</xdr:col>
      <xdr:colOff>98425</xdr:colOff>
      <xdr:row>57</xdr:row>
      <xdr:rowOff>102507</xdr:rowOff>
    </xdr:to>
    <xdr:cxnSp macro="">
      <xdr:nvCxnSpPr>
        <xdr:cNvPr id="192" name="直線コネクタ 191"/>
        <xdr:cNvCxnSpPr/>
      </xdr:nvCxnSpPr>
      <xdr:spPr>
        <a:xfrm flipV="1">
          <a:off x="2209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102507</xdr:rowOff>
    </xdr:to>
    <xdr:cxnSp macro="">
      <xdr:nvCxnSpPr>
        <xdr:cNvPr id="195" name="直線コネクタ 194"/>
        <xdr:cNvCxnSpPr/>
      </xdr:nvCxnSpPr>
      <xdr:spPr>
        <a:xfrm>
          <a:off x="1320800" y="9853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5" name="楕円 204"/>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119034</xdr:rowOff>
    </xdr:from>
    <xdr:ext cx="762000" cy="259045"/>
    <xdr:sp macro="" textlink="">
      <xdr:nvSpPr>
        <xdr:cNvPr id="206" name="扶助費該当値テキスト"/>
        <xdr:cNvSpPr txBox="1"/>
      </xdr:nvSpPr>
      <xdr:spPr>
        <a:xfrm>
          <a:off x="4914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7" name="楕円 206"/>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08" name="テキスト ボックス 207"/>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09" name="楕円 208"/>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0" name="テキスト ボックス 209"/>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51707</xdr:rowOff>
    </xdr:from>
    <xdr:to>
      <xdr:col>11</xdr:col>
      <xdr:colOff>60325</xdr:colOff>
      <xdr:row>57</xdr:row>
      <xdr:rowOff>153307</xdr:rowOff>
    </xdr:to>
    <xdr:sp macro="" textlink="">
      <xdr:nvSpPr>
        <xdr:cNvPr id="211" name="楕円 210"/>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138084</xdr:rowOff>
    </xdr:from>
    <xdr:ext cx="762000" cy="259045"/>
    <xdr:sp macro="" textlink="">
      <xdr:nvSpPr>
        <xdr:cNvPr id="212" name="テキスト ボックス 211"/>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3" name="楕円 212"/>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4" name="テキスト ボックス 213"/>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維持補修費は、各施設等の老朽化が進行しているものの、近年は施設利用等に影響のない範囲で、必要最低限の修繕にとどめている。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以降は、類似団体比較で適正水準を確保しているが、今後、公共施設の老朽化による維持補修費の増加や、高齢化の進行等により、社会保障制度である各特別会計への繰出金が増加するものと予想され、引き続き適正範囲内での財政運営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34472</xdr:rowOff>
    </xdr:to>
    <xdr:cxnSp macro="">
      <xdr:nvCxnSpPr>
        <xdr:cNvPr id="249" name="直線コネクタ 248"/>
        <xdr:cNvCxnSpPr/>
      </xdr:nvCxnSpPr>
      <xdr:spPr>
        <a:xfrm>
          <a:off x="15671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1815</xdr:rowOff>
    </xdr:from>
    <xdr:to>
      <xdr:col>78</xdr:col>
      <xdr:colOff>69850</xdr:colOff>
      <xdr:row>56</xdr:row>
      <xdr:rowOff>121557</xdr:rowOff>
    </xdr:to>
    <xdr:cxnSp macro="">
      <xdr:nvCxnSpPr>
        <xdr:cNvPr id="252" name="直線コネクタ 251"/>
        <xdr:cNvCxnSpPr/>
      </xdr:nvCxnSpPr>
      <xdr:spPr>
        <a:xfrm flipV="1">
          <a:off x="14782800" y="96030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56</xdr:row>
      <xdr:rowOff>143328</xdr:rowOff>
    </xdr:to>
    <xdr:cxnSp macro="">
      <xdr:nvCxnSpPr>
        <xdr:cNvPr id="255" name="直線コネクタ 254"/>
        <xdr:cNvCxnSpPr/>
      </xdr:nvCxnSpPr>
      <xdr:spPr>
        <a:xfrm flipV="1">
          <a:off x="13893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143328</xdr:rowOff>
    </xdr:to>
    <xdr:cxnSp macro="">
      <xdr:nvCxnSpPr>
        <xdr:cNvPr id="258" name="直線コネクタ 257"/>
        <xdr:cNvCxnSpPr/>
      </xdr:nvCxnSpPr>
      <xdr:spPr>
        <a:xfrm>
          <a:off x="13004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68" name="楕円 267"/>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69"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70" name="楕円 269"/>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1" name="テキスト ボックス 270"/>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2" name="楕円 271"/>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3" name="テキスト ボックス 27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4" name="楕円 273"/>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5" name="テキスト ボックス 274"/>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6" name="楕円 275"/>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77" name="テキスト ボックス 276"/>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年度については、消防広域化に伴う消防業務委託料の増などにより、前年度と比べて</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6.3</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ポイントの増となった。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前年から増となっているものの、類似団体と同水準で推移しており、引き続き団体向け補助金等の見直しを行っていき、適正化に努めていく。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36</xdr:row>
      <xdr:rowOff>149860</xdr:rowOff>
    </xdr:to>
    <xdr:cxnSp macro="">
      <xdr:nvCxnSpPr>
        <xdr:cNvPr id="307" name="直線コネクタ 306"/>
        <xdr:cNvCxnSpPr/>
      </xdr:nvCxnSpPr>
      <xdr:spPr>
        <a:xfrm>
          <a:off x="15671800" y="6034024"/>
          <a:ext cx="8382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33274</xdr:rowOff>
    </xdr:from>
    <xdr:to>
      <xdr:col>78</xdr:col>
      <xdr:colOff>69850</xdr:colOff>
      <xdr:row>35</xdr:row>
      <xdr:rowOff>74422</xdr:rowOff>
    </xdr:to>
    <xdr:cxnSp macro="">
      <xdr:nvCxnSpPr>
        <xdr:cNvPr id="310" name="直線コネクタ 309"/>
        <xdr:cNvCxnSpPr/>
      </xdr:nvCxnSpPr>
      <xdr:spPr>
        <a:xfrm flipV="1">
          <a:off x="14782800" y="60340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110998</xdr:rowOff>
    </xdr:to>
    <xdr:cxnSp macro="">
      <xdr:nvCxnSpPr>
        <xdr:cNvPr id="313" name="直線コネクタ 312"/>
        <xdr:cNvCxnSpPr/>
      </xdr:nvCxnSpPr>
      <xdr:spPr>
        <a:xfrm flipV="1">
          <a:off x="13893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110998</xdr:rowOff>
    </xdr:to>
    <xdr:cxnSp macro="">
      <xdr:nvCxnSpPr>
        <xdr:cNvPr id="316" name="直線コネクタ 315"/>
        <xdr:cNvCxnSpPr/>
      </xdr:nvCxnSpPr>
      <xdr:spPr>
        <a:xfrm>
          <a:off x="13004800" y="6084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7"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153924</xdr:rowOff>
    </xdr:from>
    <xdr:to>
      <xdr:col>78</xdr:col>
      <xdr:colOff>120650</xdr:colOff>
      <xdr:row>35</xdr:row>
      <xdr:rowOff>84074</xdr:rowOff>
    </xdr:to>
    <xdr:sp macro="" textlink="">
      <xdr:nvSpPr>
        <xdr:cNvPr id="328" name="楕円 327"/>
        <xdr:cNvSpPr/>
      </xdr:nvSpPr>
      <xdr:spPr>
        <a:xfrm>
          <a:off x="15621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94251</xdr:rowOff>
    </xdr:from>
    <xdr:ext cx="736600" cy="259045"/>
    <xdr:sp macro="" textlink="">
      <xdr:nvSpPr>
        <xdr:cNvPr id="329" name="テキスト ボックス 328"/>
        <xdr:cNvSpPr txBox="1"/>
      </xdr:nvSpPr>
      <xdr:spPr>
        <a:xfrm>
          <a:off x="15290800" y="575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0" name="楕円 329"/>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1" name="テキスト ボックス 330"/>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32" name="楕円 331"/>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33" name="テキスト ボックス 332"/>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4" name="楕円 333"/>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5" name="テキスト ボックス 334"/>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a:solidFill>
                <a:schemeClr val="dk1"/>
              </a:solidFill>
              <a:effectLst/>
              <a:latin typeface="+mn-lt"/>
              <a:ea typeface="+mn-ea"/>
              <a:cs typeface="+mn-cs"/>
            </a:rPr>
            <a:t>　</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新規借入に伴う新たな元金</a:t>
          </a:r>
          <a:r>
            <a:rPr kumimoji="1" lang="ja-JP" altLang="en-US" sz="1200" b="0">
              <a:solidFill>
                <a:schemeClr val="dk1"/>
              </a:solidFill>
              <a:effectLst/>
              <a:latin typeface="ＭＳ 明朝" panose="02020609040205080304" pitchFamily="17" charset="-128"/>
              <a:ea typeface="ＭＳ 明朝" panose="02020609040205080304" pitchFamily="17" charset="-128"/>
              <a:cs typeface="+mn-cs"/>
            </a:rPr>
            <a:t>償還</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よりも、過去借入分の償還終了分が上回ったことによる町債償還元金の減により、全体として前年度より</a:t>
          </a:r>
          <a:r>
            <a:rPr kumimoji="1" lang="en-US" altLang="ja-JP" sz="1200" b="0">
              <a:solidFill>
                <a:schemeClr val="dk1"/>
              </a:solidFill>
              <a:effectLst/>
              <a:latin typeface="ＭＳ 明朝" panose="02020609040205080304" pitchFamily="17" charset="-128"/>
              <a:ea typeface="ＭＳ 明朝" panose="02020609040205080304" pitchFamily="17" charset="-128"/>
              <a:cs typeface="+mn-cs"/>
            </a:rPr>
            <a:t>0.5</a:t>
          </a:r>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ポイント減となった。</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b="0">
              <a:solidFill>
                <a:schemeClr val="dk1"/>
              </a:solidFill>
              <a:effectLst/>
              <a:latin typeface="ＭＳ 明朝" panose="02020609040205080304" pitchFamily="17" charset="-128"/>
              <a:ea typeface="ＭＳ 明朝" panose="02020609040205080304" pitchFamily="17" charset="-128"/>
              <a:cs typeface="+mn-cs"/>
            </a:rPr>
            <a:t>　今後も公共施設等の再編や田端西地区まちづくり事業などの大型公共事業により、借入額の増加が見込まれるため、類似団体平均値等を一つの目安にしながら、適正水準の確保に努めていく。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49276</xdr:rowOff>
    </xdr:to>
    <xdr:cxnSp macro="">
      <xdr:nvCxnSpPr>
        <xdr:cNvPr id="365" name="直線コネクタ 364"/>
        <xdr:cNvCxnSpPr/>
      </xdr:nvCxnSpPr>
      <xdr:spPr>
        <a:xfrm flipV="1">
          <a:off x="3987800" y="130566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49276</xdr:rowOff>
    </xdr:to>
    <xdr:cxnSp macro="">
      <xdr:nvCxnSpPr>
        <xdr:cNvPr id="368" name="直線コネクタ 367"/>
        <xdr:cNvCxnSpPr/>
      </xdr:nvCxnSpPr>
      <xdr:spPr>
        <a:xfrm>
          <a:off x="3098800" y="13070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21844</xdr:rowOff>
    </xdr:from>
    <xdr:to>
      <xdr:col>15</xdr:col>
      <xdr:colOff>98425</xdr:colOff>
      <xdr:row>76</xdr:row>
      <xdr:rowOff>40132</xdr:rowOff>
    </xdr:to>
    <xdr:cxnSp macro="">
      <xdr:nvCxnSpPr>
        <xdr:cNvPr id="371" name="直線コネクタ 370"/>
        <xdr:cNvCxnSpPr/>
      </xdr:nvCxnSpPr>
      <xdr:spPr>
        <a:xfrm>
          <a:off x="2209800" y="13052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108713</xdr:rowOff>
    </xdr:to>
    <xdr:cxnSp macro="">
      <xdr:nvCxnSpPr>
        <xdr:cNvPr id="374" name="直線コネクタ 373"/>
        <xdr:cNvCxnSpPr/>
      </xdr:nvCxnSpPr>
      <xdr:spPr>
        <a:xfrm flipV="1">
          <a:off x="1320800" y="13052044"/>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4" name="楕円 383"/>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5"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6" name="楕円 385"/>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7" name="テキスト ボックス 386"/>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88" name="楕円 387"/>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89" name="テキスト ボックス 38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142494</xdr:rowOff>
    </xdr:from>
    <xdr:to>
      <xdr:col>11</xdr:col>
      <xdr:colOff>60325</xdr:colOff>
      <xdr:row>76</xdr:row>
      <xdr:rowOff>72644</xdr:rowOff>
    </xdr:to>
    <xdr:sp macro="" textlink="">
      <xdr:nvSpPr>
        <xdr:cNvPr id="390" name="楕円 389"/>
        <xdr:cNvSpPr/>
      </xdr:nvSpPr>
      <xdr:spPr>
        <a:xfrm>
          <a:off x="2159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82821</xdr:rowOff>
    </xdr:from>
    <xdr:ext cx="762000" cy="259045"/>
    <xdr:sp macro="" textlink="">
      <xdr:nvSpPr>
        <xdr:cNvPr id="391" name="テキスト ボックス 390"/>
        <xdr:cNvSpPr txBox="1"/>
      </xdr:nvSpPr>
      <xdr:spPr>
        <a:xfrm>
          <a:off x="1828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57913</xdr:rowOff>
    </xdr:from>
    <xdr:to>
      <xdr:col>6</xdr:col>
      <xdr:colOff>171450</xdr:colOff>
      <xdr:row>76</xdr:row>
      <xdr:rowOff>159513</xdr:rowOff>
    </xdr:to>
    <xdr:sp macro="" textlink="">
      <xdr:nvSpPr>
        <xdr:cNvPr id="392" name="楕円 391"/>
        <xdr:cNvSpPr/>
      </xdr:nvSpPr>
      <xdr:spPr>
        <a:xfrm>
          <a:off x="1270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169689</xdr:rowOff>
    </xdr:from>
    <xdr:ext cx="762000" cy="259045"/>
    <xdr:sp macro="" textlink="">
      <xdr:nvSpPr>
        <xdr:cNvPr id="393" name="テキスト ボックス 392"/>
        <xdr:cNvSpPr txBox="1"/>
      </xdr:nvSpPr>
      <xdr:spPr>
        <a:xfrm>
          <a:off x="939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en-US" sz="1200">
              <a:solidFill>
                <a:schemeClr val="dk1"/>
              </a:solidFill>
              <a:effectLst/>
              <a:latin typeface="ＭＳ 明朝" panose="02020609040205080304" pitchFamily="17" charset="-128"/>
              <a:ea typeface="ＭＳ 明朝" panose="02020609040205080304" pitchFamily="17" charset="-128"/>
              <a:cs typeface="+mn-cs"/>
            </a:rPr>
            <a:t>公債費以外に係る経常収支比率は、前年度と比べて</a:t>
          </a:r>
          <a:r>
            <a:rPr lang="en-US" altLang="ja-JP" sz="1200">
              <a:solidFill>
                <a:schemeClr val="dk1"/>
              </a:solidFill>
              <a:effectLst/>
              <a:latin typeface="ＭＳ 明朝" panose="02020609040205080304" pitchFamily="17" charset="-128"/>
              <a:ea typeface="ＭＳ 明朝" panose="02020609040205080304" pitchFamily="17" charset="-128"/>
              <a:cs typeface="+mn-cs"/>
            </a:rPr>
            <a:t>0.3</a:t>
          </a:r>
          <a:r>
            <a:rPr lang="ja-JP" altLang="en-US" sz="1200">
              <a:solidFill>
                <a:schemeClr val="dk1"/>
              </a:solidFill>
              <a:effectLst/>
              <a:latin typeface="ＭＳ 明朝" panose="02020609040205080304" pitchFamily="17" charset="-128"/>
              <a:ea typeface="ＭＳ 明朝" panose="02020609040205080304" pitchFamily="17" charset="-128"/>
              <a:cs typeface="+mn-cs"/>
            </a:rPr>
            <a:t>ポイントの増となった。</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rtl="0" eaLnBrk="1" fontAlgn="auto" latinLnBrk="0" hangingPunct="1"/>
          <a:r>
            <a:rPr lang="ja-JP" altLang="en-US" sz="1200">
              <a:solidFill>
                <a:schemeClr val="dk1"/>
              </a:solidFill>
              <a:effectLst/>
              <a:latin typeface="ＭＳ 明朝" panose="02020609040205080304" pitchFamily="17" charset="-128"/>
              <a:ea typeface="ＭＳ 明朝" panose="02020609040205080304" pitchFamily="17" charset="-128"/>
              <a:cs typeface="+mn-cs"/>
            </a:rPr>
            <a:t>　主な要因としては、消防広域化に伴う人件費の減があったものの、消防業務委託料の増による補助費等の大幅な増が挙げられる。</a:t>
          </a:r>
          <a:endParaRPr lang="en-US" altLang="ja-JP" sz="1200">
            <a:solidFill>
              <a:schemeClr val="dk1"/>
            </a:solidFill>
            <a:effectLst/>
            <a:latin typeface="ＭＳ 明朝" panose="02020609040205080304" pitchFamily="17" charset="-128"/>
            <a:ea typeface="ＭＳ 明朝" panose="02020609040205080304" pitchFamily="17" charset="-128"/>
            <a:cs typeface="+mn-cs"/>
          </a:endParaRPr>
        </a:p>
        <a:p>
          <a:pPr rtl="0" eaLnBrk="1" fontAlgn="auto" latinLnBrk="0" hangingPunct="1"/>
          <a:r>
            <a:rPr lang="ja-JP" altLang="en-US" sz="1200">
              <a:solidFill>
                <a:schemeClr val="dk1"/>
              </a:solidFill>
              <a:effectLst/>
              <a:latin typeface="ＭＳ 明朝" panose="02020609040205080304" pitchFamily="17" charset="-128"/>
              <a:ea typeface="ＭＳ 明朝" panose="02020609040205080304" pitchFamily="17" charset="-128"/>
              <a:cs typeface="+mn-cs"/>
            </a:rPr>
            <a:t>　今後も</a:t>
          </a:r>
          <a:r>
            <a:rPr lang="ja-JP" altLang="ja-JP" sz="1200">
              <a:solidFill>
                <a:schemeClr val="dk1"/>
              </a:solidFill>
              <a:effectLst/>
              <a:latin typeface="ＭＳ 明朝" panose="02020609040205080304" pitchFamily="17" charset="-128"/>
              <a:ea typeface="ＭＳ 明朝" panose="02020609040205080304" pitchFamily="17" charset="-128"/>
              <a:cs typeface="+mn-cs"/>
            </a:rPr>
            <a:t>多様化する住民ニーズ</a:t>
          </a:r>
          <a:r>
            <a:rPr lang="ja-JP" altLang="en-US" sz="1200">
              <a:solidFill>
                <a:schemeClr val="dk1"/>
              </a:solidFill>
              <a:effectLst/>
              <a:latin typeface="ＭＳ 明朝" panose="02020609040205080304" pitchFamily="17" charset="-128"/>
              <a:ea typeface="ＭＳ 明朝" panose="02020609040205080304" pitchFamily="17" charset="-128"/>
              <a:cs typeface="+mn-cs"/>
            </a:rPr>
            <a:t>を踏まえつつ</a:t>
          </a:r>
          <a:r>
            <a:rPr lang="ja-JP" altLang="ja-JP" sz="1200">
              <a:solidFill>
                <a:schemeClr val="dk1"/>
              </a:solidFill>
              <a:effectLst/>
              <a:latin typeface="ＭＳ 明朝" panose="02020609040205080304" pitchFamily="17" charset="-128"/>
              <a:ea typeface="ＭＳ 明朝" panose="02020609040205080304" pitchFamily="17" charset="-128"/>
              <a:cs typeface="+mn-cs"/>
            </a:rPr>
            <a:t>、類似団体</a:t>
          </a:r>
          <a:r>
            <a:rPr lang="ja-JP" altLang="en-US" sz="1200">
              <a:solidFill>
                <a:schemeClr val="dk1"/>
              </a:solidFill>
              <a:effectLst/>
              <a:latin typeface="ＭＳ 明朝" panose="02020609040205080304" pitchFamily="17" charset="-128"/>
              <a:ea typeface="ＭＳ 明朝" panose="02020609040205080304" pitchFamily="17" charset="-128"/>
              <a:cs typeface="+mn-cs"/>
            </a:rPr>
            <a:t>や県内</a:t>
          </a:r>
          <a:r>
            <a:rPr lang="ja-JP" altLang="ja-JP" sz="1200">
              <a:solidFill>
                <a:schemeClr val="dk1"/>
              </a:solidFill>
              <a:effectLst/>
              <a:latin typeface="ＭＳ 明朝" panose="02020609040205080304" pitchFamily="17" charset="-128"/>
              <a:ea typeface="ＭＳ 明朝" panose="02020609040205080304" pitchFamily="17" charset="-128"/>
              <a:cs typeface="+mn-cs"/>
            </a:rPr>
            <a:t>平均を上回るものについてはさらなる精査を行い、適正化に努めていく。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127000</xdr:rowOff>
    </xdr:to>
    <xdr:cxnSp macro="">
      <xdr:nvCxnSpPr>
        <xdr:cNvPr id="426" name="直線コネクタ 425"/>
        <xdr:cNvCxnSpPr/>
      </xdr:nvCxnSpPr>
      <xdr:spPr>
        <a:xfrm>
          <a:off x="15671800" y="136601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macro="" textlink="">
      <xdr:nvSpPr>
        <xdr:cNvPr id="427" name="公債費以外平均値テキスト"/>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69850</xdr:rowOff>
    </xdr:to>
    <xdr:cxnSp macro="">
      <xdr:nvCxnSpPr>
        <xdr:cNvPr id="429" name="直線コネクタ 428"/>
        <xdr:cNvCxnSpPr/>
      </xdr:nvCxnSpPr>
      <xdr:spPr>
        <a:xfrm flipV="1">
          <a:off x="14782800" y="136601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31" name="テキスト ボックス 430"/>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69850</xdr:rowOff>
    </xdr:from>
    <xdr:to>
      <xdr:col>73</xdr:col>
      <xdr:colOff>180975</xdr:colOff>
      <xdr:row>80</xdr:row>
      <xdr:rowOff>107950</xdr:rowOff>
    </xdr:to>
    <xdr:cxnSp macro="">
      <xdr:nvCxnSpPr>
        <xdr:cNvPr id="432" name="直線コネクタ 431"/>
        <xdr:cNvCxnSpPr/>
      </xdr:nvCxnSpPr>
      <xdr:spPr>
        <a:xfrm flipV="1">
          <a:off x="13893800" y="13785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macro="" textlink="">
      <xdr:nvSpPr>
        <xdr:cNvPr id="434" name="テキスト ボックス 433"/>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80</xdr:row>
      <xdr:rowOff>107950</xdr:rowOff>
    </xdr:to>
    <xdr:cxnSp macro="">
      <xdr:nvCxnSpPr>
        <xdr:cNvPr id="435" name="直線コネクタ 434"/>
        <xdr:cNvCxnSpPr/>
      </xdr:nvCxnSpPr>
      <xdr:spPr>
        <a:xfrm>
          <a:off x="13004800" y="137629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macro="" textlink="">
      <xdr:nvSpPr>
        <xdr:cNvPr id="437" name="テキスト ボックス 436"/>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macro="" textlink="">
      <xdr:nvSpPr>
        <xdr:cNvPr id="439" name="テキスト ボックス 438"/>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76200</xdr:rowOff>
    </xdr:from>
    <xdr:to>
      <xdr:col>82</xdr:col>
      <xdr:colOff>158750</xdr:colOff>
      <xdr:row>80</xdr:row>
      <xdr:rowOff>6350</xdr:rowOff>
    </xdr:to>
    <xdr:sp macro="" textlink="">
      <xdr:nvSpPr>
        <xdr:cNvPr id="445" name="楕円 444"/>
        <xdr:cNvSpPr/>
      </xdr:nvSpPr>
      <xdr:spPr>
        <a:xfrm>
          <a:off x="16459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48277</xdr:rowOff>
    </xdr:from>
    <xdr:ext cx="762000" cy="259045"/>
    <xdr:sp macro="" textlink="">
      <xdr:nvSpPr>
        <xdr:cNvPr id="446" name="公債費以外該当値テキスト"/>
        <xdr:cNvSpPr txBox="1"/>
      </xdr:nvSpPr>
      <xdr:spPr>
        <a:xfrm>
          <a:off x="165989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7" name="楕円 446"/>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8" name="テキスト ボックス 447"/>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19050</xdr:rowOff>
    </xdr:from>
    <xdr:to>
      <xdr:col>74</xdr:col>
      <xdr:colOff>31750</xdr:colOff>
      <xdr:row>80</xdr:row>
      <xdr:rowOff>120650</xdr:rowOff>
    </xdr:to>
    <xdr:sp macro="" textlink="">
      <xdr:nvSpPr>
        <xdr:cNvPr id="449" name="楕円 448"/>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105427</xdr:rowOff>
    </xdr:from>
    <xdr:ext cx="762000" cy="259045"/>
    <xdr:sp macro="" textlink="">
      <xdr:nvSpPr>
        <xdr:cNvPr id="450" name="テキスト ボックス 449"/>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57150</xdr:rowOff>
    </xdr:from>
    <xdr:to>
      <xdr:col>69</xdr:col>
      <xdr:colOff>142875</xdr:colOff>
      <xdr:row>80</xdr:row>
      <xdr:rowOff>158750</xdr:rowOff>
    </xdr:to>
    <xdr:sp macro="" textlink="">
      <xdr:nvSpPr>
        <xdr:cNvPr id="451" name="楕円 450"/>
        <xdr:cNvSpPr/>
      </xdr:nvSpPr>
      <xdr:spPr>
        <a:xfrm>
          <a:off x="13843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143527</xdr:rowOff>
    </xdr:from>
    <xdr:ext cx="762000" cy="259045"/>
    <xdr:sp macro="" textlink="">
      <xdr:nvSpPr>
        <xdr:cNvPr id="452" name="テキスト ボックス 451"/>
        <xdr:cNvSpPr txBox="1"/>
      </xdr:nvSpPr>
      <xdr:spPr>
        <a:xfrm>
          <a:off x="13512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167639</xdr:rowOff>
    </xdr:from>
    <xdr:to>
      <xdr:col>65</xdr:col>
      <xdr:colOff>53975</xdr:colOff>
      <xdr:row>80</xdr:row>
      <xdr:rowOff>97789</xdr:rowOff>
    </xdr:to>
    <xdr:sp macro="" textlink="">
      <xdr:nvSpPr>
        <xdr:cNvPr id="453" name="楕円 452"/>
        <xdr:cNvSpPr/>
      </xdr:nvSpPr>
      <xdr:spPr>
        <a:xfrm>
          <a:off x="12954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82566</xdr:rowOff>
    </xdr:from>
    <xdr:ext cx="762000" cy="259045"/>
    <xdr:sp macro="" textlink="">
      <xdr:nvSpPr>
        <xdr:cNvPr id="454" name="テキスト ボックス 453"/>
        <xdr:cNvSpPr txBox="1"/>
      </xdr:nvSpPr>
      <xdr:spPr>
        <a:xfrm>
          <a:off x="12623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9413</xdr:rowOff>
    </xdr:from>
    <xdr:to>
      <xdr:col>29</xdr:col>
      <xdr:colOff>127000</xdr:colOff>
      <xdr:row>18</xdr:row>
      <xdr:rowOff>156484</xdr:rowOff>
    </xdr:to>
    <xdr:cxnSp macro="">
      <xdr:nvCxnSpPr>
        <xdr:cNvPr id="52" name="直線コネクタ 51"/>
        <xdr:cNvCxnSpPr/>
      </xdr:nvCxnSpPr>
      <xdr:spPr bwMode="auto">
        <a:xfrm>
          <a:off x="5003800" y="3143138"/>
          <a:ext cx="647700" cy="147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9413</xdr:rowOff>
    </xdr:from>
    <xdr:to>
      <xdr:col>26</xdr:col>
      <xdr:colOff>50800</xdr:colOff>
      <xdr:row>18</xdr:row>
      <xdr:rowOff>16320</xdr:rowOff>
    </xdr:to>
    <xdr:cxnSp macro="">
      <xdr:nvCxnSpPr>
        <xdr:cNvPr id="55" name="直線コネクタ 54"/>
        <xdr:cNvCxnSpPr/>
      </xdr:nvCxnSpPr>
      <xdr:spPr bwMode="auto">
        <a:xfrm flipV="1">
          <a:off x="4305300" y="3143138"/>
          <a:ext cx="6985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16320</xdr:rowOff>
    </xdr:from>
    <xdr:to>
      <xdr:col>22</xdr:col>
      <xdr:colOff>114300</xdr:colOff>
      <xdr:row>18</xdr:row>
      <xdr:rowOff>35669</xdr:rowOff>
    </xdr:to>
    <xdr:cxnSp macro="">
      <xdr:nvCxnSpPr>
        <xdr:cNvPr id="58" name="直線コネクタ 57"/>
        <xdr:cNvCxnSpPr/>
      </xdr:nvCxnSpPr>
      <xdr:spPr bwMode="auto">
        <a:xfrm flipV="1">
          <a:off x="3606800" y="3150045"/>
          <a:ext cx="6985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35669</xdr:rowOff>
    </xdr:from>
    <xdr:to>
      <xdr:col>18</xdr:col>
      <xdr:colOff>177800</xdr:colOff>
      <xdr:row>18</xdr:row>
      <xdr:rowOff>44111</xdr:rowOff>
    </xdr:to>
    <xdr:cxnSp macro="">
      <xdr:nvCxnSpPr>
        <xdr:cNvPr id="61" name="直線コネクタ 60"/>
        <xdr:cNvCxnSpPr/>
      </xdr:nvCxnSpPr>
      <xdr:spPr bwMode="auto">
        <a:xfrm flipV="1">
          <a:off x="2908300" y="3169394"/>
          <a:ext cx="698500" cy="8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105684</xdr:rowOff>
    </xdr:from>
    <xdr:to>
      <xdr:col>29</xdr:col>
      <xdr:colOff>177800</xdr:colOff>
      <xdr:row>19</xdr:row>
      <xdr:rowOff>35834</xdr:rowOff>
    </xdr:to>
    <xdr:sp macro="" textlink="">
      <xdr:nvSpPr>
        <xdr:cNvPr id="71" name="楕円 70"/>
        <xdr:cNvSpPr/>
      </xdr:nvSpPr>
      <xdr:spPr bwMode="auto">
        <a:xfrm>
          <a:off x="5600700" y="323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77761</xdr:rowOff>
    </xdr:from>
    <xdr:ext cx="762000" cy="259045"/>
    <xdr:sp macro="" textlink="">
      <xdr:nvSpPr>
        <xdr:cNvPr id="72" name="人口1人当たり決算額の推移該当値テキスト130"/>
        <xdr:cNvSpPr txBox="1"/>
      </xdr:nvSpPr>
      <xdr:spPr>
        <a:xfrm>
          <a:off x="5740400" y="321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130063</xdr:rowOff>
    </xdr:from>
    <xdr:to>
      <xdr:col>26</xdr:col>
      <xdr:colOff>101600</xdr:colOff>
      <xdr:row>18</xdr:row>
      <xdr:rowOff>60213</xdr:rowOff>
    </xdr:to>
    <xdr:sp macro="" textlink="">
      <xdr:nvSpPr>
        <xdr:cNvPr id="73" name="楕円 72"/>
        <xdr:cNvSpPr/>
      </xdr:nvSpPr>
      <xdr:spPr bwMode="auto">
        <a:xfrm>
          <a:off x="4953000" y="3092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44990</xdr:rowOff>
    </xdr:from>
    <xdr:ext cx="736600" cy="259045"/>
    <xdr:sp macro="" textlink="">
      <xdr:nvSpPr>
        <xdr:cNvPr id="74" name="テキスト ボックス 73"/>
        <xdr:cNvSpPr txBox="1"/>
      </xdr:nvSpPr>
      <xdr:spPr>
        <a:xfrm>
          <a:off x="4622800" y="317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136970</xdr:rowOff>
    </xdr:from>
    <xdr:to>
      <xdr:col>22</xdr:col>
      <xdr:colOff>165100</xdr:colOff>
      <xdr:row>18</xdr:row>
      <xdr:rowOff>67120</xdr:rowOff>
    </xdr:to>
    <xdr:sp macro="" textlink="">
      <xdr:nvSpPr>
        <xdr:cNvPr id="75" name="楕円 74"/>
        <xdr:cNvSpPr/>
      </xdr:nvSpPr>
      <xdr:spPr bwMode="auto">
        <a:xfrm>
          <a:off x="4254500" y="309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51897</xdr:rowOff>
    </xdr:from>
    <xdr:ext cx="762000" cy="259045"/>
    <xdr:sp macro="" textlink="">
      <xdr:nvSpPr>
        <xdr:cNvPr id="76" name="テキスト ボックス 75"/>
        <xdr:cNvSpPr txBox="1"/>
      </xdr:nvSpPr>
      <xdr:spPr>
        <a:xfrm>
          <a:off x="3924300" y="318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156319</xdr:rowOff>
    </xdr:from>
    <xdr:to>
      <xdr:col>19</xdr:col>
      <xdr:colOff>38100</xdr:colOff>
      <xdr:row>18</xdr:row>
      <xdr:rowOff>86469</xdr:rowOff>
    </xdr:to>
    <xdr:sp macro="" textlink="">
      <xdr:nvSpPr>
        <xdr:cNvPr id="77" name="楕円 76"/>
        <xdr:cNvSpPr/>
      </xdr:nvSpPr>
      <xdr:spPr bwMode="auto">
        <a:xfrm>
          <a:off x="3556000" y="3118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71246</xdr:rowOff>
    </xdr:from>
    <xdr:ext cx="762000" cy="259045"/>
    <xdr:sp macro="" textlink="">
      <xdr:nvSpPr>
        <xdr:cNvPr id="78" name="テキスト ボックス 77"/>
        <xdr:cNvSpPr txBox="1"/>
      </xdr:nvSpPr>
      <xdr:spPr>
        <a:xfrm>
          <a:off x="3225800" y="320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164761</xdr:rowOff>
    </xdr:from>
    <xdr:to>
      <xdr:col>15</xdr:col>
      <xdr:colOff>101600</xdr:colOff>
      <xdr:row>18</xdr:row>
      <xdr:rowOff>94911</xdr:rowOff>
    </xdr:to>
    <xdr:sp macro="" textlink="">
      <xdr:nvSpPr>
        <xdr:cNvPr id="79" name="楕円 78"/>
        <xdr:cNvSpPr/>
      </xdr:nvSpPr>
      <xdr:spPr bwMode="auto">
        <a:xfrm>
          <a:off x="2857500" y="312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79688</xdr:rowOff>
    </xdr:from>
    <xdr:ext cx="762000" cy="259045"/>
    <xdr:sp macro="" textlink="">
      <xdr:nvSpPr>
        <xdr:cNvPr id="80" name="テキスト ボックス 79"/>
        <xdr:cNvSpPr txBox="1"/>
      </xdr:nvSpPr>
      <xdr:spPr>
        <a:xfrm>
          <a:off x="2527300" y="32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67126</xdr:rowOff>
    </xdr:from>
    <xdr:to>
      <xdr:col>29</xdr:col>
      <xdr:colOff>127000</xdr:colOff>
      <xdr:row>36</xdr:row>
      <xdr:rowOff>97987</xdr:rowOff>
    </xdr:to>
    <xdr:cxnSp macro="">
      <xdr:nvCxnSpPr>
        <xdr:cNvPr id="113" name="直線コネクタ 112"/>
        <xdr:cNvCxnSpPr/>
      </xdr:nvCxnSpPr>
      <xdr:spPr bwMode="auto">
        <a:xfrm flipV="1">
          <a:off x="5003800" y="7020376"/>
          <a:ext cx="6477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97987</xdr:rowOff>
    </xdr:from>
    <xdr:to>
      <xdr:col>26</xdr:col>
      <xdr:colOff>50800</xdr:colOff>
      <xdr:row>36</xdr:row>
      <xdr:rowOff>141992</xdr:rowOff>
    </xdr:to>
    <xdr:cxnSp macro="">
      <xdr:nvCxnSpPr>
        <xdr:cNvPr id="116" name="直線コネクタ 115"/>
        <xdr:cNvCxnSpPr/>
      </xdr:nvCxnSpPr>
      <xdr:spPr bwMode="auto">
        <a:xfrm flipV="1">
          <a:off x="4305300" y="7051237"/>
          <a:ext cx="698500" cy="4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107359</xdr:rowOff>
    </xdr:from>
    <xdr:to>
      <xdr:col>22</xdr:col>
      <xdr:colOff>114300</xdr:colOff>
      <xdr:row>36</xdr:row>
      <xdr:rowOff>141992</xdr:rowOff>
    </xdr:to>
    <xdr:cxnSp macro="">
      <xdr:nvCxnSpPr>
        <xdr:cNvPr id="119" name="直線コネクタ 118"/>
        <xdr:cNvCxnSpPr/>
      </xdr:nvCxnSpPr>
      <xdr:spPr bwMode="auto">
        <a:xfrm>
          <a:off x="3606800" y="7060609"/>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106311</xdr:rowOff>
    </xdr:from>
    <xdr:to>
      <xdr:col>18</xdr:col>
      <xdr:colOff>177800</xdr:colOff>
      <xdr:row>36</xdr:row>
      <xdr:rowOff>107359</xdr:rowOff>
    </xdr:to>
    <xdr:cxnSp macro="">
      <xdr:nvCxnSpPr>
        <xdr:cNvPr id="122" name="直線コネクタ 121"/>
        <xdr:cNvCxnSpPr/>
      </xdr:nvCxnSpPr>
      <xdr:spPr bwMode="auto">
        <a:xfrm>
          <a:off x="2908300" y="7059561"/>
          <a:ext cx="698500" cy="1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16326</xdr:rowOff>
    </xdr:from>
    <xdr:to>
      <xdr:col>29</xdr:col>
      <xdr:colOff>177800</xdr:colOff>
      <xdr:row>36</xdr:row>
      <xdr:rowOff>117926</xdr:rowOff>
    </xdr:to>
    <xdr:sp macro="" textlink="">
      <xdr:nvSpPr>
        <xdr:cNvPr id="132" name="楕円 131"/>
        <xdr:cNvSpPr/>
      </xdr:nvSpPr>
      <xdr:spPr bwMode="auto">
        <a:xfrm>
          <a:off x="5600700" y="696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331303</xdr:rowOff>
    </xdr:from>
    <xdr:ext cx="762000" cy="259045"/>
    <xdr:sp macro="" textlink="">
      <xdr:nvSpPr>
        <xdr:cNvPr id="133" name="人口1人当たり決算額の推移該当値テキスト445"/>
        <xdr:cNvSpPr txBox="1"/>
      </xdr:nvSpPr>
      <xdr:spPr>
        <a:xfrm>
          <a:off x="5740400" y="694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47187</xdr:rowOff>
    </xdr:from>
    <xdr:to>
      <xdr:col>26</xdr:col>
      <xdr:colOff>101600</xdr:colOff>
      <xdr:row>36</xdr:row>
      <xdr:rowOff>148787</xdr:rowOff>
    </xdr:to>
    <xdr:sp macro="" textlink="">
      <xdr:nvSpPr>
        <xdr:cNvPr id="134" name="楕円 133"/>
        <xdr:cNvSpPr/>
      </xdr:nvSpPr>
      <xdr:spPr bwMode="auto">
        <a:xfrm>
          <a:off x="4953000" y="700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133564</xdr:rowOff>
    </xdr:from>
    <xdr:ext cx="736600" cy="259045"/>
    <xdr:sp macro="" textlink="">
      <xdr:nvSpPr>
        <xdr:cNvPr id="135" name="テキスト ボックス 134"/>
        <xdr:cNvSpPr txBox="1"/>
      </xdr:nvSpPr>
      <xdr:spPr>
        <a:xfrm>
          <a:off x="4622800" y="7086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91192</xdr:rowOff>
    </xdr:from>
    <xdr:to>
      <xdr:col>22</xdr:col>
      <xdr:colOff>165100</xdr:colOff>
      <xdr:row>37</xdr:row>
      <xdr:rowOff>21342</xdr:rowOff>
    </xdr:to>
    <xdr:sp macro="" textlink="">
      <xdr:nvSpPr>
        <xdr:cNvPr id="136" name="楕円 135"/>
        <xdr:cNvSpPr/>
      </xdr:nvSpPr>
      <xdr:spPr bwMode="auto">
        <a:xfrm>
          <a:off x="4254500" y="704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6119</xdr:rowOff>
    </xdr:from>
    <xdr:ext cx="762000" cy="259045"/>
    <xdr:sp macro="" textlink="">
      <xdr:nvSpPr>
        <xdr:cNvPr id="137" name="テキスト ボックス 136"/>
        <xdr:cNvSpPr txBox="1"/>
      </xdr:nvSpPr>
      <xdr:spPr>
        <a:xfrm>
          <a:off x="3924300" y="713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56559</xdr:rowOff>
    </xdr:from>
    <xdr:to>
      <xdr:col>19</xdr:col>
      <xdr:colOff>38100</xdr:colOff>
      <xdr:row>36</xdr:row>
      <xdr:rowOff>158159</xdr:rowOff>
    </xdr:to>
    <xdr:sp macro="" textlink="">
      <xdr:nvSpPr>
        <xdr:cNvPr id="138" name="楕円 137"/>
        <xdr:cNvSpPr/>
      </xdr:nvSpPr>
      <xdr:spPr bwMode="auto">
        <a:xfrm>
          <a:off x="3556000" y="7009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142936</xdr:rowOff>
    </xdr:from>
    <xdr:ext cx="762000" cy="259045"/>
    <xdr:sp macro="" textlink="">
      <xdr:nvSpPr>
        <xdr:cNvPr id="139" name="テキスト ボックス 138"/>
        <xdr:cNvSpPr txBox="1"/>
      </xdr:nvSpPr>
      <xdr:spPr>
        <a:xfrm>
          <a:off x="3225800" y="70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55511</xdr:rowOff>
    </xdr:from>
    <xdr:to>
      <xdr:col>15</xdr:col>
      <xdr:colOff>101600</xdr:colOff>
      <xdr:row>36</xdr:row>
      <xdr:rowOff>157111</xdr:rowOff>
    </xdr:to>
    <xdr:sp macro="" textlink="">
      <xdr:nvSpPr>
        <xdr:cNvPr id="140" name="楕円 139"/>
        <xdr:cNvSpPr/>
      </xdr:nvSpPr>
      <xdr:spPr bwMode="auto">
        <a:xfrm>
          <a:off x="2857500" y="700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141888</xdr:rowOff>
    </xdr:from>
    <xdr:ext cx="762000" cy="259045"/>
    <xdr:sp macro="" textlink="">
      <xdr:nvSpPr>
        <xdr:cNvPr id="141" name="テキスト ボックス 140"/>
        <xdr:cNvSpPr txBox="1"/>
      </xdr:nvSpPr>
      <xdr:spPr>
        <a:xfrm>
          <a:off x="2527300" y="709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49,063
48,001
13.34
20,901,741
18,851,296
1,947,164
10,338,887
6,858,989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29705</xdr:rowOff>
    </xdr:from>
    <xdr:to>
      <xdr:col>24</xdr:col>
      <xdr:colOff>63500</xdr:colOff>
      <xdr:row>37</xdr:row>
      <xdr:rowOff>23838</xdr:rowOff>
    </xdr:to>
    <xdr:cxnSp macro="">
      <xdr:nvCxnSpPr>
        <xdr:cNvPr id="61" name="直線コネクタ 60"/>
        <xdr:cNvCxnSpPr/>
      </xdr:nvCxnSpPr>
      <xdr:spPr>
        <a:xfrm>
          <a:off x="3797300" y="6201905"/>
          <a:ext cx="838200" cy="16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29705</xdr:rowOff>
    </xdr:from>
    <xdr:to>
      <xdr:col>19</xdr:col>
      <xdr:colOff>177800</xdr:colOff>
      <xdr:row>36</xdr:row>
      <xdr:rowOff>34658</xdr:rowOff>
    </xdr:to>
    <xdr:cxnSp macro="">
      <xdr:nvCxnSpPr>
        <xdr:cNvPr id="64" name="直線コネクタ 63"/>
        <xdr:cNvCxnSpPr/>
      </xdr:nvCxnSpPr>
      <xdr:spPr>
        <a:xfrm flipV="1">
          <a:off x="2908300" y="620190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macro="" textlink="">
      <xdr:nvSpPr>
        <xdr:cNvPr id="66" name="テキスト ボックス 65"/>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34658</xdr:rowOff>
    </xdr:from>
    <xdr:to>
      <xdr:col>15</xdr:col>
      <xdr:colOff>50800</xdr:colOff>
      <xdr:row>36</xdr:row>
      <xdr:rowOff>103772</xdr:rowOff>
    </xdr:to>
    <xdr:cxnSp macro="">
      <xdr:nvCxnSpPr>
        <xdr:cNvPr id="67" name="直線コネクタ 66"/>
        <xdr:cNvCxnSpPr/>
      </xdr:nvCxnSpPr>
      <xdr:spPr>
        <a:xfrm flipV="1">
          <a:off x="2019300" y="6206858"/>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macro="" textlink="">
      <xdr:nvSpPr>
        <xdr:cNvPr id="69" name="テキスト ボックス 68"/>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103772</xdr:rowOff>
    </xdr:from>
    <xdr:to>
      <xdr:col>10</xdr:col>
      <xdr:colOff>114300</xdr:colOff>
      <xdr:row>36</xdr:row>
      <xdr:rowOff>118192</xdr:rowOff>
    </xdr:to>
    <xdr:cxnSp macro="">
      <xdr:nvCxnSpPr>
        <xdr:cNvPr id="70" name="直線コネクタ 69"/>
        <xdr:cNvCxnSpPr/>
      </xdr:nvCxnSpPr>
      <xdr:spPr>
        <a:xfrm flipV="1">
          <a:off x="1130300" y="6275972"/>
          <a:ext cx="889000" cy="1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macro="" textlink="">
      <xdr:nvSpPr>
        <xdr:cNvPr id="72" name="テキスト ボックス 71"/>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macro="" textlink="">
      <xdr:nvSpPr>
        <xdr:cNvPr id="74" name="テキスト ボックス 73"/>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144488</xdr:rowOff>
    </xdr:from>
    <xdr:to>
      <xdr:col>24</xdr:col>
      <xdr:colOff>114300</xdr:colOff>
      <xdr:row>37</xdr:row>
      <xdr:rowOff>74638</xdr:rowOff>
    </xdr:to>
    <xdr:sp macro="" textlink="">
      <xdr:nvSpPr>
        <xdr:cNvPr id="80" name="楕円 79"/>
        <xdr:cNvSpPr/>
      </xdr:nvSpPr>
      <xdr:spPr>
        <a:xfrm>
          <a:off x="4584700" y="63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122915</xdr:rowOff>
    </xdr:from>
    <xdr:ext cx="534377" cy="259045"/>
    <xdr:sp macro="" textlink="">
      <xdr:nvSpPr>
        <xdr:cNvPr id="81" name="人件費該当値テキスト"/>
        <xdr:cNvSpPr txBox="1"/>
      </xdr:nvSpPr>
      <xdr:spPr>
        <a:xfrm>
          <a:off x="4686300" y="62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150355</xdr:rowOff>
    </xdr:from>
    <xdr:to>
      <xdr:col>20</xdr:col>
      <xdr:colOff>38100</xdr:colOff>
      <xdr:row>36</xdr:row>
      <xdr:rowOff>80505</xdr:rowOff>
    </xdr:to>
    <xdr:sp macro="" textlink="">
      <xdr:nvSpPr>
        <xdr:cNvPr id="82" name="楕円 81"/>
        <xdr:cNvSpPr/>
      </xdr:nvSpPr>
      <xdr:spPr>
        <a:xfrm>
          <a:off x="3746500" y="61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97032</xdr:rowOff>
    </xdr:from>
    <xdr:ext cx="534377" cy="259045"/>
    <xdr:sp macro="" textlink="">
      <xdr:nvSpPr>
        <xdr:cNvPr id="83" name="テキスト ボックス 82"/>
        <xdr:cNvSpPr txBox="1"/>
      </xdr:nvSpPr>
      <xdr:spPr>
        <a:xfrm>
          <a:off x="3530111" y="59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155308</xdr:rowOff>
    </xdr:from>
    <xdr:to>
      <xdr:col>15</xdr:col>
      <xdr:colOff>101600</xdr:colOff>
      <xdr:row>36</xdr:row>
      <xdr:rowOff>85458</xdr:rowOff>
    </xdr:to>
    <xdr:sp macro="" textlink="">
      <xdr:nvSpPr>
        <xdr:cNvPr id="84" name="楕円 83"/>
        <xdr:cNvSpPr/>
      </xdr:nvSpPr>
      <xdr:spPr>
        <a:xfrm>
          <a:off x="2857500" y="61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101985</xdr:rowOff>
    </xdr:from>
    <xdr:ext cx="534377" cy="259045"/>
    <xdr:sp macro="" textlink="">
      <xdr:nvSpPr>
        <xdr:cNvPr id="85" name="テキスト ボックス 84"/>
        <xdr:cNvSpPr txBox="1"/>
      </xdr:nvSpPr>
      <xdr:spPr>
        <a:xfrm>
          <a:off x="2641111" y="593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52972</xdr:rowOff>
    </xdr:from>
    <xdr:to>
      <xdr:col>10</xdr:col>
      <xdr:colOff>165100</xdr:colOff>
      <xdr:row>36</xdr:row>
      <xdr:rowOff>154572</xdr:rowOff>
    </xdr:to>
    <xdr:sp macro="" textlink="">
      <xdr:nvSpPr>
        <xdr:cNvPr id="86" name="楕円 85"/>
        <xdr:cNvSpPr/>
      </xdr:nvSpPr>
      <xdr:spPr>
        <a:xfrm>
          <a:off x="1968500" y="62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171099</xdr:rowOff>
    </xdr:from>
    <xdr:ext cx="534377" cy="259045"/>
    <xdr:sp macro="" textlink="">
      <xdr:nvSpPr>
        <xdr:cNvPr id="87" name="テキスト ボックス 86"/>
        <xdr:cNvSpPr txBox="1"/>
      </xdr:nvSpPr>
      <xdr:spPr>
        <a:xfrm>
          <a:off x="1752111" y="600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67392</xdr:rowOff>
    </xdr:from>
    <xdr:to>
      <xdr:col>6</xdr:col>
      <xdr:colOff>38100</xdr:colOff>
      <xdr:row>36</xdr:row>
      <xdr:rowOff>168992</xdr:rowOff>
    </xdr:to>
    <xdr:sp macro="" textlink="">
      <xdr:nvSpPr>
        <xdr:cNvPr id="88" name="楕円 87"/>
        <xdr:cNvSpPr/>
      </xdr:nvSpPr>
      <xdr:spPr>
        <a:xfrm>
          <a:off x="1079500" y="62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14069</xdr:rowOff>
    </xdr:from>
    <xdr:ext cx="534377" cy="259045"/>
    <xdr:sp macro="" textlink="">
      <xdr:nvSpPr>
        <xdr:cNvPr id="89" name="テキスト ボックス 88"/>
        <xdr:cNvSpPr txBox="1"/>
      </xdr:nvSpPr>
      <xdr:spPr>
        <a:xfrm>
          <a:off x="863111" y="601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45958</xdr:rowOff>
    </xdr:from>
    <xdr:to>
      <xdr:col>24</xdr:col>
      <xdr:colOff>63500</xdr:colOff>
      <xdr:row>58</xdr:row>
      <xdr:rowOff>92395</xdr:rowOff>
    </xdr:to>
    <xdr:cxnSp macro="">
      <xdr:nvCxnSpPr>
        <xdr:cNvPr id="119" name="直線コネクタ 118"/>
        <xdr:cNvCxnSpPr/>
      </xdr:nvCxnSpPr>
      <xdr:spPr>
        <a:xfrm flipV="1">
          <a:off x="3797300" y="9990058"/>
          <a:ext cx="838200" cy="4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6331</xdr:rowOff>
    </xdr:from>
    <xdr:ext cx="534377" cy="259045"/>
    <xdr:sp macro="" textlink="">
      <xdr:nvSpPr>
        <xdr:cNvPr id="120" name="物件費平均値テキスト"/>
        <xdr:cNvSpPr txBox="1"/>
      </xdr:nvSpPr>
      <xdr:spPr>
        <a:xfrm>
          <a:off x="4686300" y="977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92395</xdr:rowOff>
    </xdr:from>
    <xdr:to>
      <xdr:col>19</xdr:col>
      <xdr:colOff>177800</xdr:colOff>
      <xdr:row>58</xdr:row>
      <xdr:rowOff>131546</xdr:rowOff>
    </xdr:to>
    <xdr:cxnSp macro="">
      <xdr:nvCxnSpPr>
        <xdr:cNvPr id="122" name="直線コネクタ 121"/>
        <xdr:cNvCxnSpPr/>
      </xdr:nvCxnSpPr>
      <xdr:spPr>
        <a:xfrm flipV="1">
          <a:off x="2908300" y="10036495"/>
          <a:ext cx="889000" cy="3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137837</xdr:rowOff>
    </xdr:from>
    <xdr:ext cx="534377" cy="259045"/>
    <xdr:sp macro="" textlink="">
      <xdr:nvSpPr>
        <xdr:cNvPr id="124" name="テキスト ボックス 123"/>
        <xdr:cNvSpPr txBox="1"/>
      </xdr:nvSpPr>
      <xdr:spPr>
        <a:xfrm>
          <a:off x="3530111" y="97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131546</xdr:rowOff>
    </xdr:from>
    <xdr:to>
      <xdr:col>15</xdr:col>
      <xdr:colOff>50800</xdr:colOff>
      <xdr:row>58</xdr:row>
      <xdr:rowOff>154681</xdr:rowOff>
    </xdr:to>
    <xdr:cxnSp macro="">
      <xdr:nvCxnSpPr>
        <xdr:cNvPr id="125" name="直線コネクタ 124"/>
        <xdr:cNvCxnSpPr/>
      </xdr:nvCxnSpPr>
      <xdr:spPr>
        <a:xfrm flipV="1">
          <a:off x="2019300" y="10075646"/>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9196</xdr:rowOff>
    </xdr:from>
    <xdr:ext cx="534377" cy="259045"/>
    <xdr:sp macro="" textlink="">
      <xdr:nvSpPr>
        <xdr:cNvPr id="127" name="テキスト ボックス 126"/>
        <xdr:cNvSpPr txBox="1"/>
      </xdr:nvSpPr>
      <xdr:spPr>
        <a:xfrm>
          <a:off x="2641111" y="978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154681</xdr:rowOff>
    </xdr:from>
    <xdr:to>
      <xdr:col>10</xdr:col>
      <xdr:colOff>114300</xdr:colOff>
      <xdr:row>59</xdr:row>
      <xdr:rowOff>19951</xdr:rowOff>
    </xdr:to>
    <xdr:cxnSp macro="">
      <xdr:nvCxnSpPr>
        <xdr:cNvPr id="128" name="直線コネクタ 127"/>
        <xdr:cNvCxnSpPr/>
      </xdr:nvCxnSpPr>
      <xdr:spPr>
        <a:xfrm flipV="1">
          <a:off x="1130300" y="10098781"/>
          <a:ext cx="889000" cy="3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27972</xdr:rowOff>
    </xdr:from>
    <xdr:ext cx="534377" cy="259045"/>
    <xdr:sp macro="" textlink="">
      <xdr:nvSpPr>
        <xdr:cNvPr id="130" name="テキスト ボックス 129"/>
        <xdr:cNvSpPr txBox="1"/>
      </xdr:nvSpPr>
      <xdr:spPr>
        <a:xfrm>
          <a:off x="1752111" y="98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25137</xdr:rowOff>
    </xdr:from>
    <xdr:ext cx="534377" cy="259045"/>
    <xdr:sp macro="" textlink="">
      <xdr:nvSpPr>
        <xdr:cNvPr id="132" name="テキスト ボックス 131"/>
        <xdr:cNvSpPr txBox="1"/>
      </xdr:nvSpPr>
      <xdr:spPr>
        <a:xfrm>
          <a:off x="863111" y="9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166608</xdr:rowOff>
    </xdr:from>
    <xdr:to>
      <xdr:col>24</xdr:col>
      <xdr:colOff>114300</xdr:colOff>
      <xdr:row>58</xdr:row>
      <xdr:rowOff>96758</xdr:rowOff>
    </xdr:to>
    <xdr:sp macro="" textlink="">
      <xdr:nvSpPr>
        <xdr:cNvPr id="138" name="楕円 137"/>
        <xdr:cNvSpPr/>
      </xdr:nvSpPr>
      <xdr:spPr>
        <a:xfrm>
          <a:off x="4584700" y="993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145035</xdr:rowOff>
    </xdr:from>
    <xdr:ext cx="534377" cy="259045"/>
    <xdr:sp macro="" textlink="">
      <xdr:nvSpPr>
        <xdr:cNvPr id="139" name="物件費該当値テキスト"/>
        <xdr:cNvSpPr txBox="1"/>
      </xdr:nvSpPr>
      <xdr:spPr>
        <a:xfrm>
          <a:off x="4686300" y="99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41595</xdr:rowOff>
    </xdr:from>
    <xdr:to>
      <xdr:col>20</xdr:col>
      <xdr:colOff>38100</xdr:colOff>
      <xdr:row>58</xdr:row>
      <xdr:rowOff>143195</xdr:rowOff>
    </xdr:to>
    <xdr:sp macro="" textlink="">
      <xdr:nvSpPr>
        <xdr:cNvPr id="140" name="楕円 139"/>
        <xdr:cNvSpPr/>
      </xdr:nvSpPr>
      <xdr:spPr>
        <a:xfrm>
          <a:off x="3746500" y="998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134322</xdr:rowOff>
    </xdr:from>
    <xdr:ext cx="534377" cy="259045"/>
    <xdr:sp macro="" textlink="">
      <xdr:nvSpPr>
        <xdr:cNvPr id="141" name="テキスト ボックス 140"/>
        <xdr:cNvSpPr txBox="1"/>
      </xdr:nvSpPr>
      <xdr:spPr>
        <a:xfrm>
          <a:off x="3530111" y="1007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80746</xdr:rowOff>
    </xdr:from>
    <xdr:to>
      <xdr:col>15</xdr:col>
      <xdr:colOff>101600</xdr:colOff>
      <xdr:row>59</xdr:row>
      <xdr:rowOff>10896</xdr:rowOff>
    </xdr:to>
    <xdr:sp macro="" textlink="">
      <xdr:nvSpPr>
        <xdr:cNvPr id="142" name="楕円 141"/>
        <xdr:cNvSpPr/>
      </xdr:nvSpPr>
      <xdr:spPr>
        <a:xfrm>
          <a:off x="2857500" y="100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2023</xdr:rowOff>
    </xdr:from>
    <xdr:ext cx="534377" cy="259045"/>
    <xdr:sp macro="" textlink="">
      <xdr:nvSpPr>
        <xdr:cNvPr id="143" name="テキスト ボックス 142"/>
        <xdr:cNvSpPr txBox="1"/>
      </xdr:nvSpPr>
      <xdr:spPr>
        <a:xfrm>
          <a:off x="2641111" y="1011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103881</xdr:rowOff>
    </xdr:from>
    <xdr:to>
      <xdr:col>10</xdr:col>
      <xdr:colOff>165100</xdr:colOff>
      <xdr:row>59</xdr:row>
      <xdr:rowOff>34031</xdr:rowOff>
    </xdr:to>
    <xdr:sp macro="" textlink="">
      <xdr:nvSpPr>
        <xdr:cNvPr id="144" name="楕円 143"/>
        <xdr:cNvSpPr/>
      </xdr:nvSpPr>
      <xdr:spPr>
        <a:xfrm>
          <a:off x="1968500" y="1004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25158</xdr:rowOff>
    </xdr:from>
    <xdr:ext cx="534377" cy="259045"/>
    <xdr:sp macro="" textlink="">
      <xdr:nvSpPr>
        <xdr:cNvPr id="145" name="テキスト ボックス 144"/>
        <xdr:cNvSpPr txBox="1"/>
      </xdr:nvSpPr>
      <xdr:spPr>
        <a:xfrm>
          <a:off x="1752111" y="1014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140601</xdr:rowOff>
    </xdr:from>
    <xdr:to>
      <xdr:col>6</xdr:col>
      <xdr:colOff>38100</xdr:colOff>
      <xdr:row>59</xdr:row>
      <xdr:rowOff>70751</xdr:rowOff>
    </xdr:to>
    <xdr:sp macro="" textlink="">
      <xdr:nvSpPr>
        <xdr:cNvPr id="146" name="楕円 145"/>
        <xdr:cNvSpPr/>
      </xdr:nvSpPr>
      <xdr:spPr>
        <a:xfrm>
          <a:off x="1079500" y="100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61878</xdr:rowOff>
    </xdr:from>
    <xdr:ext cx="534377" cy="259045"/>
    <xdr:sp macro="" textlink="">
      <xdr:nvSpPr>
        <xdr:cNvPr id="147" name="テキスト ボックス 146"/>
        <xdr:cNvSpPr txBox="1"/>
      </xdr:nvSpPr>
      <xdr:spPr>
        <a:xfrm>
          <a:off x="863111" y="101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33082</xdr:rowOff>
    </xdr:from>
    <xdr:to>
      <xdr:col>24</xdr:col>
      <xdr:colOff>63500</xdr:colOff>
      <xdr:row>78</xdr:row>
      <xdr:rowOff>41128</xdr:rowOff>
    </xdr:to>
    <xdr:cxnSp macro="">
      <xdr:nvCxnSpPr>
        <xdr:cNvPr id="174" name="直線コネクタ 173"/>
        <xdr:cNvCxnSpPr/>
      </xdr:nvCxnSpPr>
      <xdr:spPr>
        <a:xfrm>
          <a:off x="3797300" y="13406182"/>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143221</xdr:rowOff>
    </xdr:from>
    <xdr:to>
      <xdr:col>19</xdr:col>
      <xdr:colOff>177800</xdr:colOff>
      <xdr:row>78</xdr:row>
      <xdr:rowOff>33082</xdr:rowOff>
    </xdr:to>
    <xdr:cxnSp macro="">
      <xdr:nvCxnSpPr>
        <xdr:cNvPr id="177" name="直線コネクタ 176"/>
        <xdr:cNvCxnSpPr/>
      </xdr:nvCxnSpPr>
      <xdr:spPr>
        <a:xfrm>
          <a:off x="2908300" y="13344871"/>
          <a:ext cx="8890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143221</xdr:rowOff>
    </xdr:from>
    <xdr:to>
      <xdr:col>15</xdr:col>
      <xdr:colOff>50800</xdr:colOff>
      <xdr:row>78</xdr:row>
      <xdr:rowOff>14518</xdr:rowOff>
    </xdr:to>
    <xdr:cxnSp macro="">
      <xdr:nvCxnSpPr>
        <xdr:cNvPr id="180" name="直線コネクタ 179"/>
        <xdr:cNvCxnSpPr/>
      </xdr:nvCxnSpPr>
      <xdr:spPr>
        <a:xfrm flipV="1">
          <a:off x="2019300" y="13344871"/>
          <a:ext cx="8890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10861</xdr:rowOff>
    </xdr:from>
    <xdr:to>
      <xdr:col>10</xdr:col>
      <xdr:colOff>114300</xdr:colOff>
      <xdr:row>78</xdr:row>
      <xdr:rowOff>14518</xdr:rowOff>
    </xdr:to>
    <xdr:cxnSp macro="">
      <xdr:nvCxnSpPr>
        <xdr:cNvPr id="183" name="直線コネクタ 182"/>
        <xdr:cNvCxnSpPr/>
      </xdr:nvCxnSpPr>
      <xdr:spPr>
        <a:xfrm>
          <a:off x="1130300" y="1338396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161778</xdr:rowOff>
    </xdr:from>
    <xdr:to>
      <xdr:col>24</xdr:col>
      <xdr:colOff>114300</xdr:colOff>
      <xdr:row>78</xdr:row>
      <xdr:rowOff>91928</xdr:rowOff>
    </xdr:to>
    <xdr:sp macro="" textlink="">
      <xdr:nvSpPr>
        <xdr:cNvPr id="193" name="楕円 192"/>
        <xdr:cNvSpPr/>
      </xdr:nvSpPr>
      <xdr:spPr>
        <a:xfrm>
          <a:off x="4584700" y="133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76705</xdr:rowOff>
    </xdr:from>
    <xdr:ext cx="469744" cy="259045"/>
    <xdr:sp macro="" textlink="">
      <xdr:nvSpPr>
        <xdr:cNvPr id="194" name="維持補修費該当値テキスト"/>
        <xdr:cNvSpPr txBox="1"/>
      </xdr:nvSpPr>
      <xdr:spPr>
        <a:xfrm>
          <a:off x="4686300" y="132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153732</xdr:rowOff>
    </xdr:from>
    <xdr:to>
      <xdr:col>20</xdr:col>
      <xdr:colOff>38100</xdr:colOff>
      <xdr:row>78</xdr:row>
      <xdr:rowOff>83882</xdr:rowOff>
    </xdr:to>
    <xdr:sp macro="" textlink="">
      <xdr:nvSpPr>
        <xdr:cNvPr id="195" name="楕円 194"/>
        <xdr:cNvSpPr/>
      </xdr:nvSpPr>
      <xdr:spPr>
        <a:xfrm>
          <a:off x="3746500" y="1335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75009</xdr:rowOff>
    </xdr:from>
    <xdr:ext cx="469744" cy="259045"/>
    <xdr:sp macro="" textlink="">
      <xdr:nvSpPr>
        <xdr:cNvPr id="196" name="テキスト ボックス 195"/>
        <xdr:cNvSpPr txBox="1"/>
      </xdr:nvSpPr>
      <xdr:spPr>
        <a:xfrm>
          <a:off x="3562428" y="1344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92421</xdr:rowOff>
    </xdr:from>
    <xdr:to>
      <xdr:col>15</xdr:col>
      <xdr:colOff>101600</xdr:colOff>
      <xdr:row>78</xdr:row>
      <xdr:rowOff>22571</xdr:rowOff>
    </xdr:to>
    <xdr:sp macro="" textlink="">
      <xdr:nvSpPr>
        <xdr:cNvPr id="197" name="楕円 196"/>
        <xdr:cNvSpPr/>
      </xdr:nvSpPr>
      <xdr:spPr>
        <a:xfrm>
          <a:off x="2857500" y="132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13698</xdr:rowOff>
    </xdr:from>
    <xdr:ext cx="469744" cy="259045"/>
    <xdr:sp macro="" textlink="">
      <xdr:nvSpPr>
        <xdr:cNvPr id="198" name="テキスト ボックス 197"/>
        <xdr:cNvSpPr txBox="1"/>
      </xdr:nvSpPr>
      <xdr:spPr>
        <a:xfrm>
          <a:off x="2673428" y="1338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135168</xdr:rowOff>
    </xdr:from>
    <xdr:to>
      <xdr:col>10</xdr:col>
      <xdr:colOff>165100</xdr:colOff>
      <xdr:row>78</xdr:row>
      <xdr:rowOff>65318</xdr:rowOff>
    </xdr:to>
    <xdr:sp macro="" textlink="">
      <xdr:nvSpPr>
        <xdr:cNvPr id="199" name="楕円 198"/>
        <xdr:cNvSpPr/>
      </xdr:nvSpPr>
      <xdr:spPr>
        <a:xfrm>
          <a:off x="1968500" y="1333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56445</xdr:rowOff>
    </xdr:from>
    <xdr:ext cx="469744" cy="259045"/>
    <xdr:sp macro="" textlink="">
      <xdr:nvSpPr>
        <xdr:cNvPr id="200" name="テキスト ボックス 199"/>
        <xdr:cNvSpPr txBox="1"/>
      </xdr:nvSpPr>
      <xdr:spPr>
        <a:xfrm>
          <a:off x="1784428" y="1342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131511</xdr:rowOff>
    </xdr:from>
    <xdr:to>
      <xdr:col>6</xdr:col>
      <xdr:colOff>38100</xdr:colOff>
      <xdr:row>78</xdr:row>
      <xdr:rowOff>61661</xdr:rowOff>
    </xdr:to>
    <xdr:sp macro="" textlink="">
      <xdr:nvSpPr>
        <xdr:cNvPr id="201" name="楕円 200"/>
        <xdr:cNvSpPr/>
      </xdr:nvSpPr>
      <xdr:spPr>
        <a:xfrm>
          <a:off x="1079500" y="133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52788</xdr:rowOff>
    </xdr:from>
    <xdr:ext cx="469744" cy="259045"/>
    <xdr:sp macro="" textlink="">
      <xdr:nvSpPr>
        <xdr:cNvPr id="202" name="テキスト ボックス 201"/>
        <xdr:cNvSpPr txBox="1"/>
      </xdr:nvSpPr>
      <xdr:spPr>
        <a:xfrm>
          <a:off x="895428" y="1342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39204</xdr:rowOff>
    </xdr:from>
    <xdr:to>
      <xdr:col>24</xdr:col>
      <xdr:colOff>63500</xdr:colOff>
      <xdr:row>96</xdr:row>
      <xdr:rowOff>46312</xdr:rowOff>
    </xdr:to>
    <xdr:cxnSp macro="">
      <xdr:nvCxnSpPr>
        <xdr:cNvPr id="234" name="直線コネクタ 233"/>
        <xdr:cNvCxnSpPr/>
      </xdr:nvCxnSpPr>
      <xdr:spPr>
        <a:xfrm>
          <a:off x="3797300" y="16326954"/>
          <a:ext cx="838200" cy="1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39204</xdr:rowOff>
    </xdr:from>
    <xdr:to>
      <xdr:col>19</xdr:col>
      <xdr:colOff>177800</xdr:colOff>
      <xdr:row>96</xdr:row>
      <xdr:rowOff>140963</xdr:rowOff>
    </xdr:to>
    <xdr:cxnSp macro="">
      <xdr:nvCxnSpPr>
        <xdr:cNvPr id="237" name="直線コネクタ 236"/>
        <xdr:cNvCxnSpPr/>
      </xdr:nvCxnSpPr>
      <xdr:spPr>
        <a:xfrm flipV="1">
          <a:off x="2908300" y="16326954"/>
          <a:ext cx="889000" cy="27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140963</xdr:rowOff>
    </xdr:from>
    <xdr:to>
      <xdr:col>15</xdr:col>
      <xdr:colOff>50800</xdr:colOff>
      <xdr:row>97</xdr:row>
      <xdr:rowOff>12838</xdr:rowOff>
    </xdr:to>
    <xdr:cxnSp macro="">
      <xdr:nvCxnSpPr>
        <xdr:cNvPr id="240" name="直線コネクタ 239"/>
        <xdr:cNvCxnSpPr/>
      </xdr:nvCxnSpPr>
      <xdr:spPr>
        <a:xfrm flipV="1">
          <a:off x="2019300" y="16600163"/>
          <a:ext cx="889000" cy="4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12838</xdr:rowOff>
    </xdr:from>
    <xdr:to>
      <xdr:col>10</xdr:col>
      <xdr:colOff>114300</xdr:colOff>
      <xdr:row>97</xdr:row>
      <xdr:rowOff>43687</xdr:rowOff>
    </xdr:to>
    <xdr:cxnSp macro="">
      <xdr:nvCxnSpPr>
        <xdr:cNvPr id="243" name="直線コネクタ 242"/>
        <xdr:cNvCxnSpPr/>
      </xdr:nvCxnSpPr>
      <xdr:spPr>
        <a:xfrm flipV="1">
          <a:off x="1130300" y="16643488"/>
          <a:ext cx="889000" cy="3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166962</xdr:rowOff>
    </xdr:from>
    <xdr:to>
      <xdr:col>24</xdr:col>
      <xdr:colOff>114300</xdr:colOff>
      <xdr:row>96</xdr:row>
      <xdr:rowOff>97112</xdr:rowOff>
    </xdr:to>
    <xdr:sp macro="" textlink="">
      <xdr:nvSpPr>
        <xdr:cNvPr id="253" name="楕円 252"/>
        <xdr:cNvSpPr/>
      </xdr:nvSpPr>
      <xdr:spPr>
        <a:xfrm>
          <a:off x="4584700" y="1645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145389</xdr:rowOff>
    </xdr:from>
    <xdr:ext cx="534377" cy="259045"/>
    <xdr:sp macro="" textlink="">
      <xdr:nvSpPr>
        <xdr:cNvPr id="254" name="扶助費該当値テキスト"/>
        <xdr:cNvSpPr txBox="1"/>
      </xdr:nvSpPr>
      <xdr:spPr>
        <a:xfrm>
          <a:off x="4686300" y="1643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159854</xdr:rowOff>
    </xdr:from>
    <xdr:to>
      <xdr:col>20</xdr:col>
      <xdr:colOff>38100</xdr:colOff>
      <xdr:row>95</xdr:row>
      <xdr:rowOff>90004</xdr:rowOff>
    </xdr:to>
    <xdr:sp macro="" textlink="">
      <xdr:nvSpPr>
        <xdr:cNvPr id="255" name="楕円 254"/>
        <xdr:cNvSpPr/>
      </xdr:nvSpPr>
      <xdr:spPr>
        <a:xfrm>
          <a:off x="3746500" y="162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81131</xdr:rowOff>
    </xdr:from>
    <xdr:ext cx="534377" cy="259045"/>
    <xdr:sp macro="" textlink="">
      <xdr:nvSpPr>
        <xdr:cNvPr id="256" name="テキスト ボックス 255"/>
        <xdr:cNvSpPr txBox="1"/>
      </xdr:nvSpPr>
      <xdr:spPr>
        <a:xfrm>
          <a:off x="3530111" y="163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90163</xdr:rowOff>
    </xdr:from>
    <xdr:to>
      <xdr:col>15</xdr:col>
      <xdr:colOff>101600</xdr:colOff>
      <xdr:row>97</xdr:row>
      <xdr:rowOff>20313</xdr:rowOff>
    </xdr:to>
    <xdr:sp macro="" textlink="">
      <xdr:nvSpPr>
        <xdr:cNvPr id="257" name="楕円 256"/>
        <xdr:cNvSpPr/>
      </xdr:nvSpPr>
      <xdr:spPr>
        <a:xfrm>
          <a:off x="2857500" y="1654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11440</xdr:rowOff>
    </xdr:from>
    <xdr:ext cx="534377" cy="259045"/>
    <xdr:sp macro="" textlink="">
      <xdr:nvSpPr>
        <xdr:cNvPr id="258" name="テキスト ボックス 257"/>
        <xdr:cNvSpPr txBox="1"/>
      </xdr:nvSpPr>
      <xdr:spPr>
        <a:xfrm>
          <a:off x="2641111" y="1664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133488</xdr:rowOff>
    </xdr:from>
    <xdr:to>
      <xdr:col>10</xdr:col>
      <xdr:colOff>165100</xdr:colOff>
      <xdr:row>97</xdr:row>
      <xdr:rowOff>63638</xdr:rowOff>
    </xdr:to>
    <xdr:sp macro="" textlink="">
      <xdr:nvSpPr>
        <xdr:cNvPr id="259" name="楕円 258"/>
        <xdr:cNvSpPr/>
      </xdr:nvSpPr>
      <xdr:spPr>
        <a:xfrm>
          <a:off x="1968500" y="165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54765</xdr:rowOff>
    </xdr:from>
    <xdr:ext cx="534377" cy="259045"/>
    <xdr:sp macro="" textlink="">
      <xdr:nvSpPr>
        <xdr:cNvPr id="260" name="テキスト ボックス 259"/>
        <xdr:cNvSpPr txBox="1"/>
      </xdr:nvSpPr>
      <xdr:spPr>
        <a:xfrm>
          <a:off x="1752111" y="166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164337</xdr:rowOff>
    </xdr:from>
    <xdr:to>
      <xdr:col>6</xdr:col>
      <xdr:colOff>38100</xdr:colOff>
      <xdr:row>97</xdr:row>
      <xdr:rowOff>94487</xdr:rowOff>
    </xdr:to>
    <xdr:sp macro="" textlink="">
      <xdr:nvSpPr>
        <xdr:cNvPr id="261" name="楕円 260"/>
        <xdr:cNvSpPr/>
      </xdr:nvSpPr>
      <xdr:spPr>
        <a:xfrm>
          <a:off x="1079500" y="166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85614</xdr:rowOff>
    </xdr:from>
    <xdr:ext cx="534377" cy="259045"/>
    <xdr:sp macro="" textlink="">
      <xdr:nvSpPr>
        <xdr:cNvPr id="262" name="テキスト ボックス 261"/>
        <xdr:cNvSpPr txBox="1"/>
      </xdr:nvSpPr>
      <xdr:spPr>
        <a:xfrm>
          <a:off x="863111" y="167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163576</xdr:rowOff>
    </xdr:from>
    <xdr:to>
      <xdr:col>55</xdr:col>
      <xdr:colOff>0</xdr:colOff>
      <xdr:row>39</xdr:row>
      <xdr:rowOff>101702</xdr:rowOff>
    </xdr:to>
    <xdr:cxnSp macro="">
      <xdr:nvCxnSpPr>
        <xdr:cNvPr id="292" name="直線コネクタ 291"/>
        <xdr:cNvCxnSpPr/>
      </xdr:nvCxnSpPr>
      <xdr:spPr>
        <a:xfrm flipV="1">
          <a:off x="9639300" y="6507226"/>
          <a:ext cx="838200" cy="28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130899</xdr:rowOff>
    </xdr:from>
    <xdr:to>
      <xdr:col>50</xdr:col>
      <xdr:colOff>114300</xdr:colOff>
      <xdr:row>39</xdr:row>
      <xdr:rowOff>101702</xdr:rowOff>
    </xdr:to>
    <xdr:cxnSp macro="">
      <xdr:nvCxnSpPr>
        <xdr:cNvPr id="295" name="直線コネクタ 294"/>
        <xdr:cNvCxnSpPr/>
      </xdr:nvCxnSpPr>
      <xdr:spPr>
        <a:xfrm>
          <a:off x="8750300" y="5445849"/>
          <a:ext cx="889000" cy="134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130899</xdr:rowOff>
    </xdr:from>
    <xdr:to>
      <xdr:col>45</xdr:col>
      <xdr:colOff>177800</xdr:colOff>
      <xdr:row>39</xdr:row>
      <xdr:rowOff>104572</xdr:rowOff>
    </xdr:to>
    <xdr:cxnSp macro="">
      <xdr:nvCxnSpPr>
        <xdr:cNvPr id="298" name="直線コネクタ 297"/>
        <xdr:cNvCxnSpPr/>
      </xdr:nvCxnSpPr>
      <xdr:spPr>
        <a:xfrm flipV="1">
          <a:off x="7861300" y="5445849"/>
          <a:ext cx="889000" cy="134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96203</xdr:rowOff>
    </xdr:from>
    <xdr:to>
      <xdr:col>41</xdr:col>
      <xdr:colOff>50800</xdr:colOff>
      <xdr:row>39</xdr:row>
      <xdr:rowOff>104572</xdr:rowOff>
    </xdr:to>
    <xdr:cxnSp macro="">
      <xdr:nvCxnSpPr>
        <xdr:cNvPr id="301" name="直線コネクタ 300"/>
        <xdr:cNvCxnSpPr/>
      </xdr:nvCxnSpPr>
      <xdr:spPr>
        <a:xfrm>
          <a:off x="6972300" y="6782753"/>
          <a:ext cx="889000" cy="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112776</xdr:rowOff>
    </xdr:from>
    <xdr:to>
      <xdr:col>55</xdr:col>
      <xdr:colOff>50800</xdr:colOff>
      <xdr:row>38</xdr:row>
      <xdr:rowOff>42926</xdr:rowOff>
    </xdr:to>
    <xdr:sp macro="" textlink="">
      <xdr:nvSpPr>
        <xdr:cNvPr id="311" name="楕円 310"/>
        <xdr:cNvSpPr/>
      </xdr:nvSpPr>
      <xdr:spPr>
        <a:xfrm>
          <a:off x="10426700" y="64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91203</xdr:rowOff>
    </xdr:from>
    <xdr:ext cx="534377" cy="259045"/>
    <xdr:sp macro="" textlink="">
      <xdr:nvSpPr>
        <xdr:cNvPr id="312" name="補助費等該当値テキスト"/>
        <xdr:cNvSpPr txBox="1"/>
      </xdr:nvSpPr>
      <xdr:spPr>
        <a:xfrm>
          <a:off x="10528300" y="643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50902</xdr:rowOff>
    </xdr:from>
    <xdr:to>
      <xdr:col>50</xdr:col>
      <xdr:colOff>165100</xdr:colOff>
      <xdr:row>39</xdr:row>
      <xdr:rowOff>152502</xdr:rowOff>
    </xdr:to>
    <xdr:sp macro="" textlink="">
      <xdr:nvSpPr>
        <xdr:cNvPr id="313" name="楕円 312"/>
        <xdr:cNvSpPr/>
      </xdr:nvSpPr>
      <xdr:spPr>
        <a:xfrm>
          <a:off x="9588500" y="67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143629</xdr:rowOff>
    </xdr:from>
    <xdr:ext cx="534377" cy="259045"/>
    <xdr:sp macro="" textlink="">
      <xdr:nvSpPr>
        <xdr:cNvPr id="314" name="テキスト ボックス 313"/>
        <xdr:cNvSpPr txBox="1"/>
      </xdr:nvSpPr>
      <xdr:spPr>
        <a:xfrm>
          <a:off x="9372111" y="68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80099</xdr:rowOff>
    </xdr:from>
    <xdr:to>
      <xdr:col>46</xdr:col>
      <xdr:colOff>38100</xdr:colOff>
      <xdr:row>32</xdr:row>
      <xdr:rowOff>10249</xdr:rowOff>
    </xdr:to>
    <xdr:sp macro="" textlink="">
      <xdr:nvSpPr>
        <xdr:cNvPr id="315" name="楕円 314"/>
        <xdr:cNvSpPr/>
      </xdr:nvSpPr>
      <xdr:spPr>
        <a:xfrm>
          <a:off x="8699500" y="53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1376</xdr:rowOff>
    </xdr:from>
    <xdr:ext cx="599010" cy="259045"/>
    <xdr:sp macro="" textlink="">
      <xdr:nvSpPr>
        <xdr:cNvPr id="316" name="テキスト ボックス 315"/>
        <xdr:cNvSpPr txBox="1"/>
      </xdr:nvSpPr>
      <xdr:spPr>
        <a:xfrm>
          <a:off x="8450795" y="548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53772</xdr:rowOff>
    </xdr:from>
    <xdr:to>
      <xdr:col>41</xdr:col>
      <xdr:colOff>101600</xdr:colOff>
      <xdr:row>39</xdr:row>
      <xdr:rowOff>155372</xdr:rowOff>
    </xdr:to>
    <xdr:sp macro="" textlink="">
      <xdr:nvSpPr>
        <xdr:cNvPr id="317" name="楕円 316"/>
        <xdr:cNvSpPr/>
      </xdr:nvSpPr>
      <xdr:spPr>
        <a:xfrm>
          <a:off x="7810500" y="67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146499</xdr:rowOff>
    </xdr:from>
    <xdr:ext cx="534377" cy="259045"/>
    <xdr:sp macro="" textlink="">
      <xdr:nvSpPr>
        <xdr:cNvPr id="318" name="テキスト ボックス 317"/>
        <xdr:cNvSpPr txBox="1"/>
      </xdr:nvSpPr>
      <xdr:spPr>
        <a:xfrm>
          <a:off x="7594111" y="683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45403</xdr:rowOff>
    </xdr:from>
    <xdr:to>
      <xdr:col>36</xdr:col>
      <xdr:colOff>165100</xdr:colOff>
      <xdr:row>39</xdr:row>
      <xdr:rowOff>147003</xdr:rowOff>
    </xdr:to>
    <xdr:sp macro="" textlink="">
      <xdr:nvSpPr>
        <xdr:cNvPr id="319" name="楕円 318"/>
        <xdr:cNvSpPr/>
      </xdr:nvSpPr>
      <xdr:spPr>
        <a:xfrm>
          <a:off x="6921500" y="67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138130</xdr:rowOff>
    </xdr:from>
    <xdr:ext cx="534377" cy="259045"/>
    <xdr:sp macro="" textlink="">
      <xdr:nvSpPr>
        <xdr:cNvPr id="320" name="テキスト ボックス 319"/>
        <xdr:cNvSpPr txBox="1"/>
      </xdr:nvSpPr>
      <xdr:spPr>
        <a:xfrm>
          <a:off x="6705111" y="682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134572</xdr:rowOff>
    </xdr:from>
    <xdr:to>
      <xdr:col>55</xdr:col>
      <xdr:colOff>0</xdr:colOff>
      <xdr:row>58</xdr:row>
      <xdr:rowOff>27175</xdr:rowOff>
    </xdr:to>
    <xdr:cxnSp macro="">
      <xdr:nvCxnSpPr>
        <xdr:cNvPr id="349" name="直線コネクタ 348"/>
        <xdr:cNvCxnSpPr/>
      </xdr:nvCxnSpPr>
      <xdr:spPr>
        <a:xfrm flipV="1">
          <a:off x="9639300" y="9907222"/>
          <a:ext cx="838200" cy="6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95557</xdr:rowOff>
    </xdr:from>
    <xdr:to>
      <xdr:col>50</xdr:col>
      <xdr:colOff>114300</xdr:colOff>
      <xdr:row>58</xdr:row>
      <xdr:rowOff>27175</xdr:rowOff>
    </xdr:to>
    <xdr:cxnSp macro="">
      <xdr:nvCxnSpPr>
        <xdr:cNvPr id="352" name="直線コネクタ 351"/>
        <xdr:cNvCxnSpPr/>
      </xdr:nvCxnSpPr>
      <xdr:spPr>
        <a:xfrm>
          <a:off x="8750300" y="9868207"/>
          <a:ext cx="889000" cy="10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95557</xdr:rowOff>
    </xdr:from>
    <xdr:to>
      <xdr:col>45</xdr:col>
      <xdr:colOff>177800</xdr:colOff>
      <xdr:row>58</xdr:row>
      <xdr:rowOff>65756</xdr:rowOff>
    </xdr:to>
    <xdr:cxnSp macro="">
      <xdr:nvCxnSpPr>
        <xdr:cNvPr id="355" name="直線コネクタ 354"/>
        <xdr:cNvCxnSpPr/>
      </xdr:nvCxnSpPr>
      <xdr:spPr>
        <a:xfrm flipV="1">
          <a:off x="7861300" y="9868207"/>
          <a:ext cx="889000" cy="14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65756</xdr:rowOff>
    </xdr:from>
    <xdr:to>
      <xdr:col>41</xdr:col>
      <xdr:colOff>50800</xdr:colOff>
      <xdr:row>58</xdr:row>
      <xdr:rowOff>76507</xdr:rowOff>
    </xdr:to>
    <xdr:cxnSp macro="">
      <xdr:nvCxnSpPr>
        <xdr:cNvPr id="358" name="直線コネクタ 357"/>
        <xdr:cNvCxnSpPr/>
      </xdr:nvCxnSpPr>
      <xdr:spPr>
        <a:xfrm flipV="1">
          <a:off x="6972300" y="10009856"/>
          <a:ext cx="889000" cy="1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0" name="テキスト ボックス 359"/>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2" name="テキスト ボックス 361"/>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83772</xdr:rowOff>
    </xdr:from>
    <xdr:to>
      <xdr:col>55</xdr:col>
      <xdr:colOff>50800</xdr:colOff>
      <xdr:row>58</xdr:row>
      <xdr:rowOff>13922</xdr:rowOff>
    </xdr:to>
    <xdr:sp macro="" textlink="">
      <xdr:nvSpPr>
        <xdr:cNvPr id="368" name="楕円 367"/>
        <xdr:cNvSpPr/>
      </xdr:nvSpPr>
      <xdr:spPr>
        <a:xfrm>
          <a:off x="10426700" y="98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62199</xdr:rowOff>
    </xdr:from>
    <xdr:ext cx="534377" cy="259045"/>
    <xdr:sp macro="" textlink="">
      <xdr:nvSpPr>
        <xdr:cNvPr id="369" name="普通建設事業費該当値テキスト"/>
        <xdr:cNvSpPr txBox="1"/>
      </xdr:nvSpPr>
      <xdr:spPr>
        <a:xfrm>
          <a:off x="10528300" y="983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147825</xdr:rowOff>
    </xdr:from>
    <xdr:to>
      <xdr:col>50</xdr:col>
      <xdr:colOff>165100</xdr:colOff>
      <xdr:row>58</xdr:row>
      <xdr:rowOff>77975</xdr:rowOff>
    </xdr:to>
    <xdr:sp macro="" textlink="">
      <xdr:nvSpPr>
        <xdr:cNvPr id="370" name="楕円 369"/>
        <xdr:cNvSpPr/>
      </xdr:nvSpPr>
      <xdr:spPr>
        <a:xfrm>
          <a:off x="9588500" y="992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69102</xdr:rowOff>
    </xdr:from>
    <xdr:ext cx="534377" cy="259045"/>
    <xdr:sp macro="" textlink="">
      <xdr:nvSpPr>
        <xdr:cNvPr id="371" name="テキスト ボックス 370"/>
        <xdr:cNvSpPr txBox="1"/>
      </xdr:nvSpPr>
      <xdr:spPr>
        <a:xfrm>
          <a:off x="9372111" y="1001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44757</xdr:rowOff>
    </xdr:from>
    <xdr:to>
      <xdr:col>46</xdr:col>
      <xdr:colOff>38100</xdr:colOff>
      <xdr:row>57</xdr:row>
      <xdr:rowOff>146357</xdr:rowOff>
    </xdr:to>
    <xdr:sp macro="" textlink="">
      <xdr:nvSpPr>
        <xdr:cNvPr id="372" name="楕円 371"/>
        <xdr:cNvSpPr/>
      </xdr:nvSpPr>
      <xdr:spPr>
        <a:xfrm>
          <a:off x="8699500" y="98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137484</xdr:rowOff>
    </xdr:from>
    <xdr:ext cx="534377" cy="259045"/>
    <xdr:sp macro="" textlink="">
      <xdr:nvSpPr>
        <xdr:cNvPr id="373" name="テキスト ボックス 372"/>
        <xdr:cNvSpPr txBox="1"/>
      </xdr:nvSpPr>
      <xdr:spPr>
        <a:xfrm>
          <a:off x="8483111" y="99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14956</xdr:rowOff>
    </xdr:from>
    <xdr:to>
      <xdr:col>41</xdr:col>
      <xdr:colOff>101600</xdr:colOff>
      <xdr:row>58</xdr:row>
      <xdr:rowOff>116556</xdr:rowOff>
    </xdr:to>
    <xdr:sp macro="" textlink="">
      <xdr:nvSpPr>
        <xdr:cNvPr id="374" name="楕円 373"/>
        <xdr:cNvSpPr/>
      </xdr:nvSpPr>
      <xdr:spPr>
        <a:xfrm>
          <a:off x="7810500" y="99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107683</xdr:rowOff>
    </xdr:from>
    <xdr:ext cx="534377" cy="259045"/>
    <xdr:sp macro="" textlink="">
      <xdr:nvSpPr>
        <xdr:cNvPr id="375" name="テキスト ボックス 374"/>
        <xdr:cNvSpPr txBox="1"/>
      </xdr:nvSpPr>
      <xdr:spPr>
        <a:xfrm>
          <a:off x="7594111" y="1005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25707</xdr:rowOff>
    </xdr:from>
    <xdr:to>
      <xdr:col>36</xdr:col>
      <xdr:colOff>165100</xdr:colOff>
      <xdr:row>58</xdr:row>
      <xdr:rowOff>127307</xdr:rowOff>
    </xdr:to>
    <xdr:sp macro="" textlink="">
      <xdr:nvSpPr>
        <xdr:cNvPr id="376" name="楕円 375"/>
        <xdr:cNvSpPr/>
      </xdr:nvSpPr>
      <xdr:spPr>
        <a:xfrm>
          <a:off x="6921500" y="996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118434</xdr:rowOff>
    </xdr:from>
    <xdr:ext cx="534377" cy="259045"/>
    <xdr:sp macro="" textlink="">
      <xdr:nvSpPr>
        <xdr:cNvPr id="377" name="テキスト ボックス 376"/>
        <xdr:cNvSpPr txBox="1"/>
      </xdr:nvSpPr>
      <xdr:spPr>
        <a:xfrm>
          <a:off x="6705111" y="1006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115582</xdr:rowOff>
    </xdr:from>
    <xdr:to>
      <xdr:col>55</xdr:col>
      <xdr:colOff>0</xdr:colOff>
      <xdr:row>79</xdr:row>
      <xdr:rowOff>34544</xdr:rowOff>
    </xdr:to>
    <xdr:cxnSp macro="">
      <xdr:nvCxnSpPr>
        <xdr:cNvPr id="406" name="直線コネクタ 405"/>
        <xdr:cNvCxnSpPr/>
      </xdr:nvCxnSpPr>
      <xdr:spPr>
        <a:xfrm flipV="1">
          <a:off x="9639300" y="13488682"/>
          <a:ext cx="8382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141433</xdr:rowOff>
    </xdr:from>
    <xdr:to>
      <xdr:col>50</xdr:col>
      <xdr:colOff>114300</xdr:colOff>
      <xdr:row>79</xdr:row>
      <xdr:rowOff>34544</xdr:rowOff>
    </xdr:to>
    <xdr:cxnSp macro="">
      <xdr:nvCxnSpPr>
        <xdr:cNvPr id="409" name="直線コネクタ 408"/>
        <xdr:cNvCxnSpPr/>
      </xdr:nvCxnSpPr>
      <xdr:spPr>
        <a:xfrm>
          <a:off x="8750300" y="13514533"/>
          <a:ext cx="889000" cy="6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141433</xdr:rowOff>
    </xdr:from>
    <xdr:to>
      <xdr:col>45</xdr:col>
      <xdr:colOff>177800</xdr:colOff>
      <xdr:row>79</xdr:row>
      <xdr:rowOff>34868</xdr:rowOff>
    </xdr:to>
    <xdr:cxnSp macro="">
      <xdr:nvCxnSpPr>
        <xdr:cNvPr id="412" name="直線コネクタ 411"/>
        <xdr:cNvCxnSpPr/>
      </xdr:nvCxnSpPr>
      <xdr:spPr>
        <a:xfrm flipV="1">
          <a:off x="7861300" y="13514533"/>
          <a:ext cx="8890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29611</xdr:rowOff>
    </xdr:from>
    <xdr:to>
      <xdr:col>41</xdr:col>
      <xdr:colOff>50800</xdr:colOff>
      <xdr:row>79</xdr:row>
      <xdr:rowOff>34868</xdr:rowOff>
    </xdr:to>
    <xdr:cxnSp macro="">
      <xdr:nvCxnSpPr>
        <xdr:cNvPr id="415" name="直線コネクタ 414"/>
        <xdr:cNvCxnSpPr/>
      </xdr:nvCxnSpPr>
      <xdr:spPr>
        <a:xfrm>
          <a:off x="6972300" y="1357416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64782</xdr:rowOff>
    </xdr:from>
    <xdr:to>
      <xdr:col>55</xdr:col>
      <xdr:colOff>50800</xdr:colOff>
      <xdr:row>78</xdr:row>
      <xdr:rowOff>166382</xdr:rowOff>
    </xdr:to>
    <xdr:sp macro="" textlink="">
      <xdr:nvSpPr>
        <xdr:cNvPr id="425" name="楕円 424"/>
        <xdr:cNvSpPr/>
      </xdr:nvSpPr>
      <xdr:spPr>
        <a:xfrm>
          <a:off x="104267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151159</xdr:rowOff>
    </xdr:from>
    <xdr:ext cx="469744" cy="259045"/>
    <xdr:sp macro="" textlink="">
      <xdr:nvSpPr>
        <xdr:cNvPr id="426" name="普通建設事業費 （ うち新規整備　）該当値テキスト"/>
        <xdr:cNvSpPr txBox="1"/>
      </xdr:nvSpPr>
      <xdr:spPr>
        <a:xfrm>
          <a:off x="10528300" y="1335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155194</xdr:rowOff>
    </xdr:from>
    <xdr:to>
      <xdr:col>50</xdr:col>
      <xdr:colOff>165100</xdr:colOff>
      <xdr:row>79</xdr:row>
      <xdr:rowOff>85344</xdr:rowOff>
    </xdr:to>
    <xdr:sp macro="" textlink="">
      <xdr:nvSpPr>
        <xdr:cNvPr id="427" name="楕円 426"/>
        <xdr:cNvSpPr/>
      </xdr:nvSpPr>
      <xdr:spPr>
        <a:xfrm>
          <a:off x="9588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76471</xdr:rowOff>
    </xdr:from>
    <xdr:ext cx="378565" cy="259045"/>
    <xdr:sp macro="" textlink="">
      <xdr:nvSpPr>
        <xdr:cNvPr id="428" name="テキスト ボックス 427"/>
        <xdr:cNvSpPr txBox="1"/>
      </xdr:nvSpPr>
      <xdr:spPr>
        <a:xfrm>
          <a:off x="9450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90633</xdr:rowOff>
    </xdr:from>
    <xdr:to>
      <xdr:col>46</xdr:col>
      <xdr:colOff>38100</xdr:colOff>
      <xdr:row>79</xdr:row>
      <xdr:rowOff>20783</xdr:rowOff>
    </xdr:to>
    <xdr:sp macro="" textlink="">
      <xdr:nvSpPr>
        <xdr:cNvPr id="429" name="楕円 428"/>
        <xdr:cNvSpPr/>
      </xdr:nvSpPr>
      <xdr:spPr>
        <a:xfrm>
          <a:off x="8699500" y="1346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11910</xdr:rowOff>
    </xdr:from>
    <xdr:ext cx="469744" cy="259045"/>
    <xdr:sp macro="" textlink="">
      <xdr:nvSpPr>
        <xdr:cNvPr id="430" name="テキスト ボックス 429"/>
        <xdr:cNvSpPr txBox="1"/>
      </xdr:nvSpPr>
      <xdr:spPr>
        <a:xfrm>
          <a:off x="8515428" y="1355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155518</xdr:rowOff>
    </xdr:from>
    <xdr:to>
      <xdr:col>41</xdr:col>
      <xdr:colOff>101600</xdr:colOff>
      <xdr:row>79</xdr:row>
      <xdr:rowOff>85668</xdr:rowOff>
    </xdr:to>
    <xdr:sp macro="" textlink="">
      <xdr:nvSpPr>
        <xdr:cNvPr id="431" name="楕円 430"/>
        <xdr:cNvSpPr/>
      </xdr:nvSpPr>
      <xdr:spPr>
        <a:xfrm>
          <a:off x="7810500" y="135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76795</xdr:rowOff>
    </xdr:from>
    <xdr:ext cx="378565" cy="259045"/>
    <xdr:sp macro="" textlink="">
      <xdr:nvSpPr>
        <xdr:cNvPr id="432" name="テキスト ボックス 431"/>
        <xdr:cNvSpPr txBox="1"/>
      </xdr:nvSpPr>
      <xdr:spPr>
        <a:xfrm>
          <a:off x="7672017" y="1362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150261</xdr:rowOff>
    </xdr:from>
    <xdr:to>
      <xdr:col>36</xdr:col>
      <xdr:colOff>165100</xdr:colOff>
      <xdr:row>79</xdr:row>
      <xdr:rowOff>80411</xdr:rowOff>
    </xdr:to>
    <xdr:sp macro="" textlink="">
      <xdr:nvSpPr>
        <xdr:cNvPr id="433" name="楕円 432"/>
        <xdr:cNvSpPr/>
      </xdr:nvSpPr>
      <xdr:spPr>
        <a:xfrm>
          <a:off x="6921500" y="135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71538</xdr:rowOff>
    </xdr:from>
    <xdr:ext cx="378565" cy="259045"/>
    <xdr:sp macro="" textlink="">
      <xdr:nvSpPr>
        <xdr:cNvPr id="434" name="テキスト ボックス 433"/>
        <xdr:cNvSpPr txBox="1"/>
      </xdr:nvSpPr>
      <xdr:spPr>
        <a:xfrm>
          <a:off x="6783017" y="13616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16697</xdr:rowOff>
    </xdr:from>
    <xdr:to>
      <xdr:col>55</xdr:col>
      <xdr:colOff>0</xdr:colOff>
      <xdr:row>98</xdr:row>
      <xdr:rowOff>79448</xdr:rowOff>
    </xdr:to>
    <xdr:cxnSp macro="">
      <xdr:nvCxnSpPr>
        <xdr:cNvPr id="465" name="直線コネクタ 464"/>
        <xdr:cNvCxnSpPr/>
      </xdr:nvCxnSpPr>
      <xdr:spPr>
        <a:xfrm flipV="1">
          <a:off x="9639300" y="16818797"/>
          <a:ext cx="8382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16549</xdr:rowOff>
    </xdr:from>
    <xdr:to>
      <xdr:col>50</xdr:col>
      <xdr:colOff>114300</xdr:colOff>
      <xdr:row>98</xdr:row>
      <xdr:rowOff>79448</xdr:rowOff>
    </xdr:to>
    <xdr:cxnSp macro="">
      <xdr:nvCxnSpPr>
        <xdr:cNvPr id="468" name="直線コネクタ 467"/>
        <xdr:cNvCxnSpPr/>
      </xdr:nvCxnSpPr>
      <xdr:spPr>
        <a:xfrm>
          <a:off x="8750300" y="16818649"/>
          <a:ext cx="889000" cy="6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155049</xdr:rowOff>
    </xdr:from>
    <xdr:to>
      <xdr:col>45</xdr:col>
      <xdr:colOff>177800</xdr:colOff>
      <xdr:row>98</xdr:row>
      <xdr:rowOff>16549</xdr:rowOff>
    </xdr:to>
    <xdr:cxnSp macro="">
      <xdr:nvCxnSpPr>
        <xdr:cNvPr id="471" name="直線コネクタ 470"/>
        <xdr:cNvCxnSpPr/>
      </xdr:nvCxnSpPr>
      <xdr:spPr>
        <a:xfrm>
          <a:off x="7861300" y="16785699"/>
          <a:ext cx="8890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155049</xdr:rowOff>
    </xdr:from>
    <xdr:to>
      <xdr:col>41</xdr:col>
      <xdr:colOff>50800</xdr:colOff>
      <xdr:row>98</xdr:row>
      <xdr:rowOff>28029</xdr:rowOff>
    </xdr:to>
    <xdr:cxnSp macro="">
      <xdr:nvCxnSpPr>
        <xdr:cNvPr id="474" name="直線コネクタ 473"/>
        <xdr:cNvCxnSpPr/>
      </xdr:nvCxnSpPr>
      <xdr:spPr>
        <a:xfrm flipV="1">
          <a:off x="6972300" y="16785699"/>
          <a:ext cx="889000" cy="4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6" name="テキスト ボックス 475"/>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8" name="テキスト ボックス 477"/>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137347</xdr:rowOff>
    </xdr:from>
    <xdr:to>
      <xdr:col>55</xdr:col>
      <xdr:colOff>50800</xdr:colOff>
      <xdr:row>98</xdr:row>
      <xdr:rowOff>67497</xdr:rowOff>
    </xdr:to>
    <xdr:sp macro="" textlink="">
      <xdr:nvSpPr>
        <xdr:cNvPr id="484" name="楕円 483"/>
        <xdr:cNvSpPr/>
      </xdr:nvSpPr>
      <xdr:spPr>
        <a:xfrm>
          <a:off x="10426700" y="1676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115774</xdr:rowOff>
    </xdr:from>
    <xdr:ext cx="534377" cy="259045"/>
    <xdr:sp macro="" textlink="">
      <xdr:nvSpPr>
        <xdr:cNvPr id="485" name="普通建設事業費 （ うち更新整備　）該当値テキスト"/>
        <xdr:cNvSpPr txBox="1"/>
      </xdr:nvSpPr>
      <xdr:spPr>
        <a:xfrm>
          <a:off x="10528300" y="1674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28648</xdr:rowOff>
    </xdr:from>
    <xdr:to>
      <xdr:col>50</xdr:col>
      <xdr:colOff>165100</xdr:colOff>
      <xdr:row>98</xdr:row>
      <xdr:rowOff>130248</xdr:rowOff>
    </xdr:to>
    <xdr:sp macro="" textlink="">
      <xdr:nvSpPr>
        <xdr:cNvPr id="486" name="楕円 485"/>
        <xdr:cNvSpPr/>
      </xdr:nvSpPr>
      <xdr:spPr>
        <a:xfrm>
          <a:off x="9588500" y="168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121375</xdr:rowOff>
    </xdr:from>
    <xdr:ext cx="534377" cy="259045"/>
    <xdr:sp macro="" textlink="">
      <xdr:nvSpPr>
        <xdr:cNvPr id="487" name="テキスト ボックス 486"/>
        <xdr:cNvSpPr txBox="1"/>
      </xdr:nvSpPr>
      <xdr:spPr>
        <a:xfrm>
          <a:off x="9372111" y="169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137199</xdr:rowOff>
    </xdr:from>
    <xdr:to>
      <xdr:col>46</xdr:col>
      <xdr:colOff>38100</xdr:colOff>
      <xdr:row>98</xdr:row>
      <xdr:rowOff>67349</xdr:rowOff>
    </xdr:to>
    <xdr:sp macro="" textlink="">
      <xdr:nvSpPr>
        <xdr:cNvPr id="488" name="楕円 487"/>
        <xdr:cNvSpPr/>
      </xdr:nvSpPr>
      <xdr:spPr>
        <a:xfrm>
          <a:off x="8699500" y="1676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58476</xdr:rowOff>
    </xdr:from>
    <xdr:ext cx="534377" cy="259045"/>
    <xdr:sp macro="" textlink="">
      <xdr:nvSpPr>
        <xdr:cNvPr id="489" name="テキスト ボックス 488"/>
        <xdr:cNvSpPr txBox="1"/>
      </xdr:nvSpPr>
      <xdr:spPr>
        <a:xfrm>
          <a:off x="8483111" y="1686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104249</xdr:rowOff>
    </xdr:from>
    <xdr:to>
      <xdr:col>41</xdr:col>
      <xdr:colOff>101600</xdr:colOff>
      <xdr:row>98</xdr:row>
      <xdr:rowOff>34399</xdr:rowOff>
    </xdr:to>
    <xdr:sp macro="" textlink="">
      <xdr:nvSpPr>
        <xdr:cNvPr id="490" name="楕円 489"/>
        <xdr:cNvSpPr/>
      </xdr:nvSpPr>
      <xdr:spPr>
        <a:xfrm>
          <a:off x="7810500" y="1673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25526</xdr:rowOff>
    </xdr:from>
    <xdr:ext cx="534377" cy="259045"/>
    <xdr:sp macro="" textlink="">
      <xdr:nvSpPr>
        <xdr:cNvPr id="491" name="テキスト ボックス 490"/>
        <xdr:cNvSpPr txBox="1"/>
      </xdr:nvSpPr>
      <xdr:spPr>
        <a:xfrm>
          <a:off x="7594111" y="168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148679</xdr:rowOff>
    </xdr:from>
    <xdr:to>
      <xdr:col>36</xdr:col>
      <xdr:colOff>165100</xdr:colOff>
      <xdr:row>98</xdr:row>
      <xdr:rowOff>78829</xdr:rowOff>
    </xdr:to>
    <xdr:sp macro="" textlink="">
      <xdr:nvSpPr>
        <xdr:cNvPr id="492" name="楕円 491"/>
        <xdr:cNvSpPr/>
      </xdr:nvSpPr>
      <xdr:spPr>
        <a:xfrm>
          <a:off x="6921500" y="167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69956</xdr:rowOff>
    </xdr:from>
    <xdr:ext cx="534377" cy="259045"/>
    <xdr:sp macro="" textlink="">
      <xdr:nvSpPr>
        <xdr:cNvPr id="493" name="テキスト ボックス 492"/>
        <xdr:cNvSpPr txBox="1"/>
      </xdr:nvSpPr>
      <xdr:spPr>
        <a:xfrm>
          <a:off x="6705111" y="168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4" name="直線コネクタ 52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7" name="直線コネクタ 52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0" name="直線コネクタ 52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3" name="直線コネクタ 53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3" name="楕円 54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169445</xdr:rowOff>
    </xdr:from>
    <xdr:ext cx="249299" cy="259045"/>
    <xdr:sp macro="" textlink="">
      <xdr:nvSpPr>
        <xdr:cNvPr id="544" name="災害復旧事業費該当値テキスト"/>
        <xdr:cNvSpPr txBox="1"/>
      </xdr:nvSpPr>
      <xdr:spPr>
        <a:xfrm>
          <a:off x="16370300" y="668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5" name="楕円 54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6" name="テキスト ボックス 54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7" name="楕円 54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8" name="テキスト ボックス 54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9" name="楕円 54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0" name="テキスト ボックス 54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75546</xdr:rowOff>
    </xdr:from>
    <xdr:to>
      <xdr:col>85</xdr:col>
      <xdr:colOff>127000</xdr:colOff>
      <xdr:row>77</xdr:row>
      <xdr:rowOff>81390</xdr:rowOff>
    </xdr:to>
    <xdr:cxnSp macro="">
      <xdr:nvCxnSpPr>
        <xdr:cNvPr id="632" name="直線コネクタ 631"/>
        <xdr:cNvCxnSpPr/>
      </xdr:nvCxnSpPr>
      <xdr:spPr>
        <a:xfrm>
          <a:off x="15481300" y="13277196"/>
          <a:ext cx="8382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75546</xdr:rowOff>
    </xdr:from>
    <xdr:to>
      <xdr:col>81</xdr:col>
      <xdr:colOff>50800</xdr:colOff>
      <xdr:row>77</xdr:row>
      <xdr:rowOff>97295</xdr:rowOff>
    </xdr:to>
    <xdr:cxnSp macro="">
      <xdr:nvCxnSpPr>
        <xdr:cNvPr id="635" name="直線コネクタ 634"/>
        <xdr:cNvCxnSpPr/>
      </xdr:nvCxnSpPr>
      <xdr:spPr>
        <a:xfrm flipV="1">
          <a:off x="14592300" y="13277196"/>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97295</xdr:rowOff>
    </xdr:from>
    <xdr:to>
      <xdr:col>76</xdr:col>
      <xdr:colOff>114300</xdr:colOff>
      <xdr:row>77</xdr:row>
      <xdr:rowOff>113167</xdr:rowOff>
    </xdr:to>
    <xdr:cxnSp macro="">
      <xdr:nvCxnSpPr>
        <xdr:cNvPr id="638" name="直線コネクタ 637"/>
        <xdr:cNvCxnSpPr/>
      </xdr:nvCxnSpPr>
      <xdr:spPr>
        <a:xfrm flipV="1">
          <a:off x="13703300" y="13298945"/>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58874</xdr:rowOff>
    </xdr:from>
    <xdr:to>
      <xdr:col>71</xdr:col>
      <xdr:colOff>177800</xdr:colOff>
      <xdr:row>77</xdr:row>
      <xdr:rowOff>113167</xdr:rowOff>
    </xdr:to>
    <xdr:cxnSp macro="">
      <xdr:nvCxnSpPr>
        <xdr:cNvPr id="641" name="直線コネクタ 640"/>
        <xdr:cNvCxnSpPr/>
      </xdr:nvCxnSpPr>
      <xdr:spPr>
        <a:xfrm>
          <a:off x="12814300" y="13260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30590</xdr:rowOff>
    </xdr:from>
    <xdr:to>
      <xdr:col>85</xdr:col>
      <xdr:colOff>177800</xdr:colOff>
      <xdr:row>77</xdr:row>
      <xdr:rowOff>132190</xdr:rowOff>
    </xdr:to>
    <xdr:sp macro="" textlink="">
      <xdr:nvSpPr>
        <xdr:cNvPr id="651" name="楕円 650"/>
        <xdr:cNvSpPr/>
      </xdr:nvSpPr>
      <xdr:spPr>
        <a:xfrm>
          <a:off x="16268700" y="13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9017</xdr:rowOff>
    </xdr:from>
    <xdr:ext cx="534377" cy="259045"/>
    <xdr:sp macro="" textlink="">
      <xdr:nvSpPr>
        <xdr:cNvPr id="652" name="公債費該当値テキスト"/>
        <xdr:cNvSpPr txBox="1"/>
      </xdr:nvSpPr>
      <xdr:spPr>
        <a:xfrm>
          <a:off x="16370300" y="132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24746</xdr:rowOff>
    </xdr:from>
    <xdr:to>
      <xdr:col>81</xdr:col>
      <xdr:colOff>101600</xdr:colOff>
      <xdr:row>77</xdr:row>
      <xdr:rowOff>126346</xdr:rowOff>
    </xdr:to>
    <xdr:sp macro="" textlink="">
      <xdr:nvSpPr>
        <xdr:cNvPr id="653" name="楕円 652"/>
        <xdr:cNvSpPr/>
      </xdr:nvSpPr>
      <xdr:spPr>
        <a:xfrm>
          <a:off x="15430500" y="1322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117473</xdr:rowOff>
    </xdr:from>
    <xdr:ext cx="534377" cy="259045"/>
    <xdr:sp macro="" textlink="">
      <xdr:nvSpPr>
        <xdr:cNvPr id="654" name="テキスト ボックス 653"/>
        <xdr:cNvSpPr txBox="1"/>
      </xdr:nvSpPr>
      <xdr:spPr>
        <a:xfrm>
          <a:off x="15214111" y="1331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46495</xdr:rowOff>
    </xdr:from>
    <xdr:to>
      <xdr:col>76</xdr:col>
      <xdr:colOff>165100</xdr:colOff>
      <xdr:row>77</xdr:row>
      <xdr:rowOff>148095</xdr:rowOff>
    </xdr:to>
    <xdr:sp macro="" textlink="">
      <xdr:nvSpPr>
        <xdr:cNvPr id="655" name="楕円 654"/>
        <xdr:cNvSpPr/>
      </xdr:nvSpPr>
      <xdr:spPr>
        <a:xfrm>
          <a:off x="145415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139222</xdr:rowOff>
    </xdr:from>
    <xdr:ext cx="534377" cy="259045"/>
    <xdr:sp macro="" textlink="">
      <xdr:nvSpPr>
        <xdr:cNvPr id="656" name="テキスト ボックス 655"/>
        <xdr:cNvSpPr txBox="1"/>
      </xdr:nvSpPr>
      <xdr:spPr>
        <a:xfrm>
          <a:off x="14325111" y="133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62367</xdr:rowOff>
    </xdr:from>
    <xdr:to>
      <xdr:col>72</xdr:col>
      <xdr:colOff>38100</xdr:colOff>
      <xdr:row>77</xdr:row>
      <xdr:rowOff>163967</xdr:rowOff>
    </xdr:to>
    <xdr:sp macro="" textlink="">
      <xdr:nvSpPr>
        <xdr:cNvPr id="657" name="楕円 656"/>
        <xdr:cNvSpPr/>
      </xdr:nvSpPr>
      <xdr:spPr>
        <a:xfrm>
          <a:off x="13652500" y="1326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155094</xdr:rowOff>
    </xdr:from>
    <xdr:ext cx="534377" cy="259045"/>
    <xdr:sp macro="" textlink="">
      <xdr:nvSpPr>
        <xdr:cNvPr id="658" name="テキスト ボックス 657"/>
        <xdr:cNvSpPr txBox="1"/>
      </xdr:nvSpPr>
      <xdr:spPr>
        <a:xfrm>
          <a:off x="13436111" y="1335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8074</xdr:rowOff>
    </xdr:from>
    <xdr:to>
      <xdr:col>67</xdr:col>
      <xdr:colOff>101600</xdr:colOff>
      <xdr:row>77</xdr:row>
      <xdr:rowOff>109674</xdr:rowOff>
    </xdr:to>
    <xdr:sp macro="" textlink="">
      <xdr:nvSpPr>
        <xdr:cNvPr id="659" name="楕円 658"/>
        <xdr:cNvSpPr/>
      </xdr:nvSpPr>
      <xdr:spPr>
        <a:xfrm>
          <a:off x="12763500" y="132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100801</xdr:rowOff>
    </xdr:from>
    <xdr:ext cx="534377" cy="259045"/>
    <xdr:sp macro="" textlink="">
      <xdr:nvSpPr>
        <xdr:cNvPr id="660" name="テキスト ボックス 659"/>
        <xdr:cNvSpPr txBox="1"/>
      </xdr:nvSpPr>
      <xdr:spPr>
        <a:xfrm>
          <a:off x="12547111" y="1330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154811</xdr:rowOff>
    </xdr:from>
    <xdr:to>
      <xdr:col>85</xdr:col>
      <xdr:colOff>127000</xdr:colOff>
      <xdr:row>98</xdr:row>
      <xdr:rowOff>65030</xdr:rowOff>
    </xdr:to>
    <xdr:cxnSp macro="">
      <xdr:nvCxnSpPr>
        <xdr:cNvPr id="687" name="直線コネクタ 686"/>
        <xdr:cNvCxnSpPr/>
      </xdr:nvCxnSpPr>
      <xdr:spPr>
        <a:xfrm flipV="1">
          <a:off x="15481300" y="16785461"/>
          <a:ext cx="838200" cy="8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8"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65030</xdr:rowOff>
    </xdr:from>
    <xdr:to>
      <xdr:col>81</xdr:col>
      <xdr:colOff>50800</xdr:colOff>
      <xdr:row>98</xdr:row>
      <xdr:rowOff>68075</xdr:rowOff>
    </xdr:to>
    <xdr:cxnSp macro="">
      <xdr:nvCxnSpPr>
        <xdr:cNvPr id="690" name="直線コネクタ 689"/>
        <xdr:cNvCxnSpPr/>
      </xdr:nvCxnSpPr>
      <xdr:spPr>
        <a:xfrm flipV="1">
          <a:off x="14592300" y="16867130"/>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66260</xdr:rowOff>
    </xdr:from>
    <xdr:to>
      <xdr:col>76</xdr:col>
      <xdr:colOff>114300</xdr:colOff>
      <xdr:row>98</xdr:row>
      <xdr:rowOff>68075</xdr:rowOff>
    </xdr:to>
    <xdr:cxnSp macro="">
      <xdr:nvCxnSpPr>
        <xdr:cNvPr id="693" name="直線コネクタ 692"/>
        <xdr:cNvCxnSpPr/>
      </xdr:nvCxnSpPr>
      <xdr:spPr>
        <a:xfrm>
          <a:off x="13703300" y="16868360"/>
          <a:ext cx="889000" cy="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53710</xdr:rowOff>
    </xdr:from>
    <xdr:to>
      <xdr:col>71</xdr:col>
      <xdr:colOff>177800</xdr:colOff>
      <xdr:row>98</xdr:row>
      <xdr:rowOff>66260</xdr:rowOff>
    </xdr:to>
    <xdr:cxnSp macro="">
      <xdr:nvCxnSpPr>
        <xdr:cNvPr id="696" name="直線コネクタ 695"/>
        <xdr:cNvCxnSpPr/>
      </xdr:nvCxnSpPr>
      <xdr:spPr>
        <a:xfrm>
          <a:off x="12814300" y="16855810"/>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8" name="テキスト ボックス 697"/>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104011</xdr:rowOff>
    </xdr:from>
    <xdr:to>
      <xdr:col>85</xdr:col>
      <xdr:colOff>177800</xdr:colOff>
      <xdr:row>98</xdr:row>
      <xdr:rowOff>34161</xdr:rowOff>
    </xdr:to>
    <xdr:sp macro="" textlink="">
      <xdr:nvSpPr>
        <xdr:cNvPr id="706" name="楕円 705"/>
        <xdr:cNvSpPr/>
      </xdr:nvSpPr>
      <xdr:spPr>
        <a:xfrm>
          <a:off x="16268700" y="167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126888</xdr:rowOff>
    </xdr:from>
    <xdr:ext cx="534377" cy="259045"/>
    <xdr:sp macro="" textlink="">
      <xdr:nvSpPr>
        <xdr:cNvPr id="707" name="積立金該当値テキスト"/>
        <xdr:cNvSpPr txBox="1"/>
      </xdr:nvSpPr>
      <xdr:spPr>
        <a:xfrm>
          <a:off x="16370300" y="165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14230</xdr:rowOff>
    </xdr:from>
    <xdr:to>
      <xdr:col>81</xdr:col>
      <xdr:colOff>101600</xdr:colOff>
      <xdr:row>98</xdr:row>
      <xdr:rowOff>115830</xdr:rowOff>
    </xdr:to>
    <xdr:sp macro="" textlink="">
      <xdr:nvSpPr>
        <xdr:cNvPr id="708" name="楕円 707"/>
        <xdr:cNvSpPr/>
      </xdr:nvSpPr>
      <xdr:spPr>
        <a:xfrm>
          <a:off x="15430500" y="168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106957</xdr:rowOff>
    </xdr:from>
    <xdr:ext cx="534377" cy="259045"/>
    <xdr:sp macro="" textlink="">
      <xdr:nvSpPr>
        <xdr:cNvPr id="709" name="テキスト ボックス 708"/>
        <xdr:cNvSpPr txBox="1"/>
      </xdr:nvSpPr>
      <xdr:spPr>
        <a:xfrm>
          <a:off x="15214111" y="169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17275</xdr:rowOff>
    </xdr:from>
    <xdr:to>
      <xdr:col>76</xdr:col>
      <xdr:colOff>165100</xdr:colOff>
      <xdr:row>98</xdr:row>
      <xdr:rowOff>118875</xdr:rowOff>
    </xdr:to>
    <xdr:sp macro="" textlink="">
      <xdr:nvSpPr>
        <xdr:cNvPr id="710" name="楕円 709"/>
        <xdr:cNvSpPr/>
      </xdr:nvSpPr>
      <xdr:spPr>
        <a:xfrm>
          <a:off x="14541500" y="168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110002</xdr:rowOff>
    </xdr:from>
    <xdr:ext cx="534377" cy="259045"/>
    <xdr:sp macro="" textlink="">
      <xdr:nvSpPr>
        <xdr:cNvPr id="711" name="テキスト ボックス 710"/>
        <xdr:cNvSpPr txBox="1"/>
      </xdr:nvSpPr>
      <xdr:spPr>
        <a:xfrm>
          <a:off x="14325111" y="169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15460</xdr:rowOff>
    </xdr:from>
    <xdr:to>
      <xdr:col>72</xdr:col>
      <xdr:colOff>38100</xdr:colOff>
      <xdr:row>98</xdr:row>
      <xdr:rowOff>117060</xdr:rowOff>
    </xdr:to>
    <xdr:sp macro="" textlink="">
      <xdr:nvSpPr>
        <xdr:cNvPr id="712" name="楕円 711"/>
        <xdr:cNvSpPr/>
      </xdr:nvSpPr>
      <xdr:spPr>
        <a:xfrm>
          <a:off x="13652500" y="1681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133587</xdr:rowOff>
    </xdr:from>
    <xdr:ext cx="534377" cy="259045"/>
    <xdr:sp macro="" textlink="">
      <xdr:nvSpPr>
        <xdr:cNvPr id="713" name="テキスト ボックス 712"/>
        <xdr:cNvSpPr txBox="1"/>
      </xdr:nvSpPr>
      <xdr:spPr>
        <a:xfrm>
          <a:off x="13436111" y="1659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2910</xdr:rowOff>
    </xdr:from>
    <xdr:to>
      <xdr:col>67</xdr:col>
      <xdr:colOff>101600</xdr:colOff>
      <xdr:row>98</xdr:row>
      <xdr:rowOff>104510</xdr:rowOff>
    </xdr:to>
    <xdr:sp macro="" textlink="">
      <xdr:nvSpPr>
        <xdr:cNvPr id="714" name="楕円 713"/>
        <xdr:cNvSpPr/>
      </xdr:nvSpPr>
      <xdr:spPr>
        <a:xfrm>
          <a:off x="12763500" y="1680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95637</xdr:rowOff>
    </xdr:from>
    <xdr:ext cx="534377" cy="259045"/>
    <xdr:sp macro="" textlink="">
      <xdr:nvSpPr>
        <xdr:cNvPr id="715" name="テキスト ボックス 714"/>
        <xdr:cNvSpPr txBox="1"/>
      </xdr:nvSpPr>
      <xdr:spPr>
        <a:xfrm>
          <a:off x="12547111" y="1689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114935</xdr:rowOff>
    </xdr:from>
    <xdr:to>
      <xdr:col>116</xdr:col>
      <xdr:colOff>63500</xdr:colOff>
      <xdr:row>58</xdr:row>
      <xdr:rowOff>130480</xdr:rowOff>
    </xdr:to>
    <xdr:cxnSp macro="">
      <xdr:nvCxnSpPr>
        <xdr:cNvPr id="799" name="直線コネクタ 798"/>
        <xdr:cNvCxnSpPr/>
      </xdr:nvCxnSpPr>
      <xdr:spPr>
        <a:xfrm>
          <a:off x="21323300" y="10059035"/>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69918</xdr:rowOff>
    </xdr:from>
    <xdr:ext cx="378565" cy="259045"/>
    <xdr:sp macro="" textlink="">
      <xdr:nvSpPr>
        <xdr:cNvPr id="800" name="貸付金平均値テキスト"/>
        <xdr:cNvSpPr txBox="1"/>
      </xdr:nvSpPr>
      <xdr:spPr>
        <a:xfrm>
          <a:off x="22212300" y="10014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114706</xdr:rowOff>
    </xdr:from>
    <xdr:to>
      <xdr:col>111</xdr:col>
      <xdr:colOff>177800</xdr:colOff>
      <xdr:row>58</xdr:row>
      <xdr:rowOff>114935</xdr:rowOff>
    </xdr:to>
    <xdr:cxnSp macro="">
      <xdr:nvCxnSpPr>
        <xdr:cNvPr id="802" name="直線コネクタ 801"/>
        <xdr:cNvCxnSpPr/>
      </xdr:nvCxnSpPr>
      <xdr:spPr>
        <a:xfrm>
          <a:off x="20434300" y="1005880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3395</xdr:rowOff>
    </xdr:from>
    <xdr:ext cx="469744" cy="259045"/>
    <xdr:sp macro="" textlink="">
      <xdr:nvSpPr>
        <xdr:cNvPr id="804" name="テキスト ボックス 803"/>
        <xdr:cNvSpPr txBox="1"/>
      </xdr:nvSpPr>
      <xdr:spPr>
        <a:xfrm>
          <a:off x="21088428"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78207</xdr:rowOff>
    </xdr:from>
    <xdr:to>
      <xdr:col>107</xdr:col>
      <xdr:colOff>50800</xdr:colOff>
      <xdr:row>58</xdr:row>
      <xdr:rowOff>114706</xdr:rowOff>
    </xdr:to>
    <xdr:cxnSp macro="">
      <xdr:nvCxnSpPr>
        <xdr:cNvPr id="805" name="直線コネクタ 804"/>
        <xdr:cNvCxnSpPr/>
      </xdr:nvCxnSpPr>
      <xdr:spPr>
        <a:xfrm>
          <a:off x="19545300" y="10022307"/>
          <a:ext cx="889000" cy="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77901</xdr:rowOff>
    </xdr:from>
    <xdr:to>
      <xdr:col>102</xdr:col>
      <xdr:colOff>114300</xdr:colOff>
      <xdr:row>58</xdr:row>
      <xdr:rowOff>78207</xdr:rowOff>
    </xdr:to>
    <xdr:cxnSp macro="">
      <xdr:nvCxnSpPr>
        <xdr:cNvPr id="808" name="直線コネクタ 807"/>
        <xdr:cNvCxnSpPr/>
      </xdr:nvCxnSpPr>
      <xdr:spPr>
        <a:xfrm>
          <a:off x="18656300" y="10022001"/>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155338</xdr:rowOff>
    </xdr:from>
    <xdr:ext cx="469744" cy="259045"/>
    <xdr:sp macro="" textlink="">
      <xdr:nvSpPr>
        <xdr:cNvPr id="810" name="テキスト ボックス 809"/>
        <xdr:cNvSpPr txBox="1"/>
      </xdr:nvSpPr>
      <xdr:spPr>
        <a:xfrm>
          <a:off x="19310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152671</xdr:rowOff>
    </xdr:from>
    <xdr:ext cx="469744" cy="259045"/>
    <xdr:sp macro="" textlink="">
      <xdr:nvSpPr>
        <xdr:cNvPr id="812" name="テキスト ボックス 811"/>
        <xdr:cNvSpPr txBox="1"/>
      </xdr:nvSpPr>
      <xdr:spPr>
        <a:xfrm>
          <a:off x="18421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79680</xdr:rowOff>
    </xdr:from>
    <xdr:to>
      <xdr:col>116</xdr:col>
      <xdr:colOff>114300</xdr:colOff>
      <xdr:row>59</xdr:row>
      <xdr:rowOff>9830</xdr:rowOff>
    </xdr:to>
    <xdr:sp macro="" textlink="">
      <xdr:nvSpPr>
        <xdr:cNvPr id="818" name="楕円 817"/>
        <xdr:cNvSpPr/>
      </xdr:nvSpPr>
      <xdr:spPr>
        <a:xfrm>
          <a:off x="22110700" y="100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39057</xdr:rowOff>
    </xdr:from>
    <xdr:ext cx="469744" cy="259045"/>
    <xdr:sp macro="" textlink="">
      <xdr:nvSpPr>
        <xdr:cNvPr id="819" name="貸付金該当値テキスト"/>
        <xdr:cNvSpPr txBox="1"/>
      </xdr:nvSpPr>
      <xdr:spPr>
        <a:xfrm>
          <a:off x="22212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64135</xdr:rowOff>
    </xdr:from>
    <xdr:to>
      <xdr:col>112</xdr:col>
      <xdr:colOff>38100</xdr:colOff>
      <xdr:row>58</xdr:row>
      <xdr:rowOff>165735</xdr:rowOff>
    </xdr:to>
    <xdr:sp macro="" textlink="">
      <xdr:nvSpPr>
        <xdr:cNvPr id="820" name="楕円 819"/>
        <xdr:cNvSpPr/>
      </xdr:nvSpPr>
      <xdr:spPr>
        <a:xfrm>
          <a:off x="212725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10812</xdr:rowOff>
    </xdr:from>
    <xdr:ext cx="469744" cy="259045"/>
    <xdr:sp macro="" textlink="">
      <xdr:nvSpPr>
        <xdr:cNvPr id="821" name="テキスト ボックス 820"/>
        <xdr:cNvSpPr txBox="1"/>
      </xdr:nvSpPr>
      <xdr:spPr>
        <a:xfrm>
          <a:off x="21088428" y="978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63906</xdr:rowOff>
    </xdr:from>
    <xdr:to>
      <xdr:col>107</xdr:col>
      <xdr:colOff>101600</xdr:colOff>
      <xdr:row>58</xdr:row>
      <xdr:rowOff>165506</xdr:rowOff>
    </xdr:to>
    <xdr:sp macro="" textlink="">
      <xdr:nvSpPr>
        <xdr:cNvPr id="822" name="楕円 821"/>
        <xdr:cNvSpPr/>
      </xdr:nvSpPr>
      <xdr:spPr>
        <a:xfrm>
          <a:off x="20383500" y="100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156633</xdr:rowOff>
    </xdr:from>
    <xdr:ext cx="469744" cy="259045"/>
    <xdr:sp macro="" textlink="">
      <xdr:nvSpPr>
        <xdr:cNvPr id="823" name="テキスト ボックス 822"/>
        <xdr:cNvSpPr txBox="1"/>
      </xdr:nvSpPr>
      <xdr:spPr>
        <a:xfrm>
          <a:off x="20199428" y="1010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27407</xdr:rowOff>
    </xdr:from>
    <xdr:to>
      <xdr:col>102</xdr:col>
      <xdr:colOff>165100</xdr:colOff>
      <xdr:row>58</xdr:row>
      <xdr:rowOff>129007</xdr:rowOff>
    </xdr:to>
    <xdr:sp macro="" textlink="">
      <xdr:nvSpPr>
        <xdr:cNvPr id="824" name="楕円 823"/>
        <xdr:cNvSpPr/>
      </xdr:nvSpPr>
      <xdr:spPr>
        <a:xfrm>
          <a:off x="19494500" y="99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145534</xdr:rowOff>
    </xdr:from>
    <xdr:ext cx="469744" cy="259045"/>
    <xdr:sp macro="" textlink="">
      <xdr:nvSpPr>
        <xdr:cNvPr id="825" name="テキスト ボックス 824"/>
        <xdr:cNvSpPr txBox="1"/>
      </xdr:nvSpPr>
      <xdr:spPr>
        <a:xfrm>
          <a:off x="19310428" y="974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27101</xdr:rowOff>
    </xdr:from>
    <xdr:to>
      <xdr:col>98</xdr:col>
      <xdr:colOff>38100</xdr:colOff>
      <xdr:row>58</xdr:row>
      <xdr:rowOff>128701</xdr:rowOff>
    </xdr:to>
    <xdr:sp macro="" textlink="">
      <xdr:nvSpPr>
        <xdr:cNvPr id="826" name="楕円 825"/>
        <xdr:cNvSpPr/>
      </xdr:nvSpPr>
      <xdr:spPr>
        <a:xfrm>
          <a:off x="18605500" y="99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145228</xdr:rowOff>
    </xdr:from>
    <xdr:ext cx="469744" cy="259045"/>
    <xdr:sp macro="" textlink="">
      <xdr:nvSpPr>
        <xdr:cNvPr id="827" name="テキスト ボックス 826"/>
        <xdr:cNvSpPr txBox="1"/>
      </xdr:nvSpPr>
      <xdr:spPr>
        <a:xfrm>
          <a:off x="18421428" y="97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17247</xdr:rowOff>
    </xdr:from>
    <xdr:to>
      <xdr:col>116</xdr:col>
      <xdr:colOff>63500</xdr:colOff>
      <xdr:row>78</xdr:row>
      <xdr:rowOff>46926</xdr:rowOff>
    </xdr:to>
    <xdr:cxnSp macro="">
      <xdr:nvCxnSpPr>
        <xdr:cNvPr id="857" name="直線コネクタ 856"/>
        <xdr:cNvCxnSpPr/>
      </xdr:nvCxnSpPr>
      <xdr:spPr>
        <a:xfrm flipV="1">
          <a:off x="21323300" y="13390347"/>
          <a:ext cx="838200" cy="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44165</xdr:rowOff>
    </xdr:from>
    <xdr:to>
      <xdr:col>111</xdr:col>
      <xdr:colOff>177800</xdr:colOff>
      <xdr:row>78</xdr:row>
      <xdr:rowOff>46926</xdr:rowOff>
    </xdr:to>
    <xdr:cxnSp macro="">
      <xdr:nvCxnSpPr>
        <xdr:cNvPr id="860" name="直線コネクタ 859"/>
        <xdr:cNvCxnSpPr/>
      </xdr:nvCxnSpPr>
      <xdr:spPr>
        <a:xfrm>
          <a:off x="20434300" y="13417265"/>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44165</xdr:rowOff>
    </xdr:from>
    <xdr:to>
      <xdr:col>107</xdr:col>
      <xdr:colOff>50800</xdr:colOff>
      <xdr:row>78</xdr:row>
      <xdr:rowOff>70662</xdr:rowOff>
    </xdr:to>
    <xdr:cxnSp macro="">
      <xdr:nvCxnSpPr>
        <xdr:cNvPr id="863" name="直線コネクタ 862"/>
        <xdr:cNvCxnSpPr/>
      </xdr:nvCxnSpPr>
      <xdr:spPr>
        <a:xfrm flipV="1">
          <a:off x="19545300" y="13417265"/>
          <a:ext cx="889000" cy="2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70662</xdr:rowOff>
    </xdr:from>
    <xdr:to>
      <xdr:col>102</xdr:col>
      <xdr:colOff>114300</xdr:colOff>
      <xdr:row>78</xdr:row>
      <xdr:rowOff>92704</xdr:rowOff>
    </xdr:to>
    <xdr:cxnSp macro="">
      <xdr:nvCxnSpPr>
        <xdr:cNvPr id="866" name="直線コネクタ 865"/>
        <xdr:cNvCxnSpPr/>
      </xdr:nvCxnSpPr>
      <xdr:spPr>
        <a:xfrm flipV="1">
          <a:off x="18656300" y="13443762"/>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0" name="テキスト ボックス 869"/>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137897</xdr:rowOff>
    </xdr:from>
    <xdr:to>
      <xdr:col>116</xdr:col>
      <xdr:colOff>114300</xdr:colOff>
      <xdr:row>78</xdr:row>
      <xdr:rowOff>68047</xdr:rowOff>
    </xdr:to>
    <xdr:sp macro="" textlink="">
      <xdr:nvSpPr>
        <xdr:cNvPr id="876" name="楕円 875"/>
        <xdr:cNvSpPr/>
      </xdr:nvSpPr>
      <xdr:spPr>
        <a:xfrm>
          <a:off x="22110700" y="133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52824</xdr:rowOff>
    </xdr:from>
    <xdr:ext cx="534377" cy="259045"/>
    <xdr:sp macro="" textlink="">
      <xdr:nvSpPr>
        <xdr:cNvPr id="877" name="繰出金該当値テキスト"/>
        <xdr:cNvSpPr txBox="1"/>
      </xdr:nvSpPr>
      <xdr:spPr>
        <a:xfrm>
          <a:off x="22212300" y="132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167576</xdr:rowOff>
    </xdr:from>
    <xdr:to>
      <xdr:col>112</xdr:col>
      <xdr:colOff>38100</xdr:colOff>
      <xdr:row>78</xdr:row>
      <xdr:rowOff>97726</xdr:rowOff>
    </xdr:to>
    <xdr:sp macro="" textlink="">
      <xdr:nvSpPr>
        <xdr:cNvPr id="878" name="楕円 877"/>
        <xdr:cNvSpPr/>
      </xdr:nvSpPr>
      <xdr:spPr>
        <a:xfrm>
          <a:off x="21272500" y="133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88853</xdr:rowOff>
    </xdr:from>
    <xdr:ext cx="534377" cy="259045"/>
    <xdr:sp macro="" textlink="">
      <xdr:nvSpPr>
        <xdr:cNvPr id="879" name="テキスト ボックス 878"/>
        <xdr:cNvSpPr txBox="1"/>
      </xdr:nvSpPr>
      <xdr:spPr>
        <a:xfrm>
          <a:off x="21056111" y="134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164815</xdr:rowOff>
    </xdr:from>
    <xdr:to>
      <xdr:col>107</xdr:col>
      <xdr:colOff>101600</xdr:colOff>
      <xdr:row>78</xdr:row>
      <xdr:rowOff>94965</xdr:rowOff>
    </xdr:to>
    <xdr:sp macro="" textlink="">
      <xdr:nvSpPr>
        <xdr:cNvPr id="880" name="楕円 879"/>
        <xdr:cNvSpPr/>
      </xdr:nvSpPr>
      <xdr:spPr>
        <a:xfrm>
          <a:off x="20383500" y="133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86092</xdr:rowOff>
    </xdr:from>
    <xdr:ext cx="534377" cy="259045"/>
    <xdr:sp macro="" textlink="">
      <xdr:nvSpPr>
        <xdr:cNvPr id="881" name="テキスト ボックス 880"/>
        <xdr:cNvSpPr txBox="1"/>
      </xdr:nvSpPr>
      <xdr:spPr>
        <a:xfrm>
          <a:off x="20167111" y="134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19862</xdr:rowOff>
    </xdr:from>
    <xdr:to>
      <xdr:col>102</xdr:col>
      <xdr:colOff>165100</xdr:colOff>
      <xdr:row>78</xdr:row>
      <xdr:rowOff>121462</xdr:rowOff>
    </xdr:to>
    <xdr:sp macro="" textlink="">
      <xdr:nvSpPr>
        <xdr:cNvPr id="882" name="楕円 881"/>
        <xdr:cNvSpPr/>
      </xdr:nvSpPr>
      <xdr:spPr>
        <a:xfrm>
          <a:off x="194945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112589</xdr:rowOff>
    </xdr:from>
    <xdr:ext cx="534377" cy="259045"/>
    <xdr:sp macro="" textlink="">
      <xdr:nvSpPr>
        <xdr:cNvPr id="883" name="テキスト ボックス 882"/>
        <xdr:cNvSpPr txBox="1"/>
      </xdr:nvSpPr>
      <xdr:spPr>
        <a:xfrm>
          <a:off x="19278111" y="134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41904</xdr:rowOff>
    </xdr:from>
    <xdr:to>
      <xdr:col>98</xdr:col>
      <xdr:colOff>38100</xdr:colOff>
      <xdr:row>78</xdr:row>
      <xdr:rowOff>143504</xdr:rowOff>
    </xdr:to>
    <xdr:sp macro="" textlink="">
      <xdr:nvSpPr>
        <xdr:cNvPr id="884" name="楕円 883"/>
        <xdr:cNvSpPr/>
      </xdr:nvSpPr>
      <xdr:spPr>
        <a:xfrm>
          <a:off x="18605500" y="13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134631</xdr:rowOff>
    </xdr:from>
    <xdr:ext cx="534377" cy="259045"/>
    <xdr:sp macro="" textlink="">
      <xdr:nvSpPr>
        <xdr:cNvPr id="885" name="テキスト ボックス 884"/>
        <xdr:cNvSpPr txBox="1"/>
      </xdr:nvSpPr>
      <xdr:spPr>
        <a:xfrm>
          <a:off x="18389111" y="135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年度の歳出決算総額に対する住民一人当たり平均額は</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384,226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円であり、前年度の住民一人当たり平均額である</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354,012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円と比べ</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30,214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円の増となっている。増加した要因は、</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消防広域化に伴う消防業務委託料の</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増や</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a:t>
          </a:r>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年度分の新型コロナウイルスワクチン接種事業費に係る返納金の増に伴う補助費等の増加や財政調整基金などの積立額増に伴う積立金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の増加などによるものである。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類似団体平均値との比較では概ね各項目は下回っている。これは寒川町が面積が狭いものの人口密度が高く、相対的に人口一人当たりコストが抑えられる傾向にあることがあげられる。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は、社会保障制度の給付増等による扶助費、介護保険事業特別会計・後期高齢者医療事業特別会計への繰出金の増や公共施設の老朽化に伴う維持補修費の増などが予想されることから、事業実施についても選択と集中をし適正水準の確保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神奈川県寒川町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49,063
48,001
13.34
20,901,741
18,851,296
1,947,164
10,338,887
6,858,989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65024</xdr:rowOff>
    </xdr:from>
    <xdr:to>
      <xdr:col>24</xdr:col>
      <xdr:colOff>63500</xdr:colOff>
      <xdr:row>34</xdr:row>
      <xdr:rowOff>103505</xdr:rowOff>
    </xdr:to>
    <xdr:cxnSp macro="">
      <xdr:nvCxnSpPr>
        <xdr:cNvPr id="61" name="直線コネクタ 60"/>
        <xdr:cNvCxnSpPr/>
      </xdr:nvCxnSpPr>
      <xdr:spPr>
        <a:xfrm flipV="1">
          <a:off x="3797300" y="5894324"/>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macro="" textlink="">
      <xdr:nvSpPr>
        <xdr:cNvPr id="62" name="議会費平均値テキスト"/>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91313</xdr:rowOff>
    </xdr:from>
    <xdr:to>
      <xdr:col>19</xdr:col>
      <xdr:colOff>177800</xdr:colOff>
      <xdr:row>34</xdr:row>
      <xdr:rowOff>103505</xdr:rowOff>
    </xdr:to>
    <xdr:cxnSp macro="">
      <xdr:nvCxnSpPr>
        <xdr:cNvPr id="64" name="直線コネクタ 63"/>
        <xdr:cNvCxnSpPr/>
      </xdr:nvCxnSpPr>
      <xdr:spPr>
        <a:xfrm>
          <a:off x="2908300" y="5920613"/>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macro="" textlink="">
      <xdr:nvSpPr>
        <xdr:cNvPr id="66" name="テキスト ボックス 65"/>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60071</xdr:rowOff>
    </xdr:from>
    <xdr:to>
      <xdr:col>15</xdr:col>
      <xdr:colOff>50800</xdr:colOff>
      <xdr:row>34</xdr:row>
      <xdr:rowOff>91313</xdr:rowOff>
    </xdr:to>
    <xdr:cxnSp macro="">
      <xdr:nvCxnSpPr>
        <xdr:cNvPr id="67" name="直線コネクタ 66"/>
        <xdr:cNvCxnSpPr/>
      </xdr:nvCxnSpPr>
      <xdr:spPr>
        <a:xfrm>
          <a:off x="2019300" y="5889371"/>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macro="" textlink="">
      <xdr:nvSpPr>
        <xdr:cNvPr id="69" name="テキスト ボックス 68"/>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60071</xdr:rowOff>
    </xdr:from>
    <xdr:to>
      <xdr:col>10</xdr:col>
      <xdr:colOff>114300</xdr:colOff>
      <xdr:row>34</xdr:row>
      <xdr:rowOff>117221</xdr:rowOff>
    </xdr:to>
    <xdr:cxnSp macro="">
      <xdr:nvCxnSpPr>
        <xdr:cNvPr id="70" name="直線コネクタ 69"/>
        <xdr:cNvCxnSpPr/>
      </xdr:nvCxnSpPr>
      <xdr:spPr>
        <a:xfrm flipV="1">
          <a:off x="1130300" y="588937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macro="" textlink="">
      <xdr:nvSpPr>
        <xdr:cNvPr id="72" name="テキスト ボックス 71"/>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macro="" textlink="">
      <xdr:nvSpPr>
        <xdr:cNvPr id="74" name="テキスト ボックス 73"/>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14224</xdr:rowOff>
    </xdr:from>
    <xdr:to>
      <xdr:col>24</xdr:col>
      <xdr:colOff>114300</xdr:colOff>
      <xdr:row>34</xdr:row>
      <xdr:rowOff>115824</xdr:rowOff>
    </xdr:to>
    <xdr:sp macro="" textlink="">
      <xdr:nvSpPr>
        <xdr:cNvPr id="80" name="楕円 79"/>
        <xdr:cNvSpPr/>
      </xdr:nvSpPr>
      <xdr:spPr>
        <a:xfrm>
          <a:off x="4584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37101</xdr:rowOff>
    </xdr:from>
    <xdr:ext cx="469744" cy="259045"/>
    <xdr:sp macro="" textlink="">
      <xdr:nvSpPr>
        <xdr:cNvPr id="81" name="議会費該当値テキスト"/>
        <xdr:cNvSpPr txBox="1"/>
      </xdr:nvSpPr>
      <xdr:spPr>
        <a:xfrm>
          <a:off x="4686300"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52705</xdr:rowOff>
    </xdr:from>
    <xdr:to>
      <xdr:col>20</xdr:col>
      <xdr:colOff>38100</xdr:colOff>
      <xdr:row>34</xdr:row>
      <xdr:rowOff>154305</xdr:rowOff>
    </xdr:to>
    <xdr:sp macro="" textlink="">
      <xdr:nvSpPr>
        <xdr:cNvPr id="82" name="楕円 81"/>
        <xdr:cNvSpPr/>
      </xdr:nvSpPr>
      <xdr:spPr>
        <a:xfrm>
          <a:off x="37465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170832</xdr:rowOff>
    </xdr:from>
    <xdr:ext cx="469744" cy="259045"/>
    <xdr:sp macro="" textlink="">
      <xdr:nvSpPr>
        <xdr:cNvPr id="83" name="テキスト ボックス 82"/>
        <xdr:cNvSpPr txBox="1"/>
      </xdr:nvSpPr>
      <xdr:spPr>
        <a:xfrm>
          <a:off x="356242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40513</xdr:rowOff>
    </xdr:from>
    <xdr:to>
      <xdr:col>15</xdr:col>
      <xdr:colOff>101600</xdr:colOff>
      <xdr:row>34</xdr:row>
      <xdr:rowOff>142113</xdr:rowOff>
    </xdr:to>
    <xdr:sp macro="" textlink="">
      <xdr:nvSpPr>
        <xdr:cNvPr id="84" name="楕円 83"/>
        <xdr:cNvSpPr/>
      </xdr:nvSpPr>
      <xdr:spPr>
        <a:xfrm>
          <a:off x="28575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158640</xdr:rowOff>
    </xdr:from>
    <xdr:ext cx="469744" cy="259045"/>
    <xdr:sp macro="" textlink="">
      <xdr:nvSpPr>
        <xdr:cNvPr id="85" name="テキスト ボックス 84"/>
        <xdr:cNvSpPr txBox="1"/>
      </xdr:nvSpPr>
      <xdr:spPr>
        <a:xfrm>
          <a:off x="2673428"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9271</xdr:rowOff>
    </xdr:from>
    <xdr:to>
      <xdr:col>10</xdr:col>
      <xdr:colOff>165100</xdr:colOff>
      <xdr:row>34</xdr:row>
      <xdr:rowOff>110871</xdr:rowOff>
    </xdr:to>
    <xdr:sp macro="" textlink="">
      <xdr:nvSpPr>
        <xdr:cNvPr id="86" name="楕円 85"/>
        <xdr:cNvSpPr/>
      </xdr:nvSpPr>
      <xdr:spPr>
        <a:xfrm>
          <a:off x="1968500" y="58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127398</xdr:rowOff>
    </xdr:from>
    <xdr:ext cx="469744" cy="259045"/>
    <xdr:sp macro="" textlink="">
      <xdr:nvSpPr>
        <xdr:cNvPr id="87" name="テキスト ボックス 86"/>
        <xdr:cNvSpPr txBox="1"/>
      </xdr:nvSpPr>
      <xdr:spPr>
        <a:xfrm>
          <a:off x="1784428" y="56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66421</xdr:rowOff>
    </xdr:from>
    <xdr:to>
      <xdr:col>6</xdr:col>
      <xdr:colOff>38100</xdr:colOff>
      <xdr:row>34</xdr:row>
      <xdr:rowOff>168021</xdr:rowOff>
    </xdr:to>
    <xdr:sp macro="" textlink="">
      <xdr:nvSpPr>
        <xdr:cNvPr id="88" name="楕円 87"/>
        <xdr:cNvSpPr/>
      </xdr:nvSpPr>
      <xdr:spPr>
        <a:xfrm>
          <a:off x="1079500" y="58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13098</xdr:rowOff>
    </xdr:from>
    <xdr:ext cx="469744" cy="259045"/>
    <xdr:sp macro="" textlink="">
      <xdr:nvSpPr>
        <xdr:cNvPr id="89" name="テキスト ボックス 88"/>
        <xdr:cNvSpPr txBox="1"/>
      </xdr:nvSpPr>
      <xdr:spPr>
        <a:xfrm>
          <a:off x="895428" y="567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114531</xdr:rowOff>
    </xdr:from>
    <xdr:to>
      <xdr:col>24</xdr:col>
      <xdr:colOff>63500</xdr:colOff>
      <xdr:row>58</xdr:row>
      <xdr:rowOff>14816</xdr:rowOff>
    </xdr:to>
    <xdr:cxnSp macro="">
      <xdr:nvCxnSpPr>
        <xdr:cNvPr id="118" name="直線コネクタ 117"/>
        <xdr:cNvCxnSpPr/>
      </xdr:nvCxnSpPr>
      <xdr:spPr>
        <a:xfrm flipV="1">
          <a:off x="3797300" y="9887181"/>
          <a:ext cx="8382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macro="" textlink="">
      <xdr:nvSpPr>
        <xdr:cNvPr id="119" name="総務費平均値テキスト"/>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144162</xdr:rowOff>
    </xdr:from>
    <xdr:to>
      <xdr:col>19</xdr:col>
      <xdr:colOff>177800</xdr:colOff>
      <xdr:row>58</xdr:row>
      <xdr:rowOff>14816</xdr:rowOff>
    </xdr:to>
    <xdr:cxnSp macro="">
      <xdr:nvCxnSpPr>
        <xdr:cNvPr id="121" name="直線コネクタ 120"/>
        <xdr:cNvCxnSpPr/>
      </xdr:nvCxnSpPr>
      <xdr:spPr>
        <a:xfrm>
          <a:off x="2908300" y="9573912"/>
          <a:ext cx="889000" cy="38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144162</xdr:rowOff>
    </xdr:from>
    <xdr:to>
      <xdr:col>15</xdr:col>
      <xdr:colOff>50800</xdr:colOff>
      <xdr:row>58</xdr:row>
      <xdr:rowOff>22695</xdr:rowOff>
    </xdr:to>
    <xdr:cxnSp macro="">
      <xdr:nvCxnSpPr>
        <xdr:cNvPr id="124" name="直線コネクタ 123"/>
        <xdr:cNvCxnSpPr/>
      </xdr:nvCxnSpPr>
      <xdr:spPr>
        <a:xfrm flipV="1">
          <a:off x="2019300" y="9573912"/>
          <a:ext cx="889000" cy="39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6418</xdr:rowOff>
    </xdr:from>
    <xdr:to>
      <xdr:col>10</xdr:col>
      <xdr:colOff>114300</xdr:colOff>
      <xdr:row>58</xdr:row>
      <xdr:rowOff>22695</xdr:rowOff>
    </xdr:to>
    <xdr:cxnSp macro="">
      <xdr:nvCxnSpPr>
        <xdr:cNvPr id="127" name="直線コネクタ 126"/>
        <xdr:cNvCxnSpPr/>
      </xdr:nvCxnSpPr>
      <xdr:spPr>
        <a:xfrm>
          <a:off x="1130300" y="9950518"/>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63731</xdr:rowOff>
    </xdr:from>
    <xdr:to>
      <xdr:col>24</xdr:col>
      <xdr:colOff>114300</xdr:colOff>
      <xdr:row>57</xdr:row>
      <xdr:rowOff>165331</xdr:rowOff>
    </xdr:to>
    <xdr:sp macro="" textlink="">
      <xdr:nvSpPr>
        <xdr:cNvPr id="137" name="楕円 136"/>
        <xdr:cNvSpPr/>
      </xdr:nvSpPr>
      <xdr:spPr>
        <a:xfrm>
          <a:off x="4584700" y="983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86608</xdr:rowOff>
    </xdr:from>
    <xdr:ext cx="534377" cy="259045"/>
    <xdr:sp macro="" textlink="">
      <xdr:nvSpPr>
        <xdr:cNvPr id="138" name="総務費該当値テキスト"/>
        <xdr:cNvSpPr txBox="1"/>
      </xdr:nvSpPr>
      <xdr:spPr>
        <a:xfrm>
          <a:off x="4686300" y="968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135466</xdr:rowOff>
    </xdr:from>
    <xdr:to>
      <xdr:col>20</xdr:col>
      <xdr:colOff>38100</xdr:colOff>
      <xdr:row>58</xdr:row>
      <xdr:rowOff>65616</xdr:rowOff>
    </xdr:to>
    <xdr:sp macro="" textlink="">
      <xdr:nvSpPr>
        <xdr:cNvPr id="139" name="楕円 138"/>
        <xdr:cNvSpPr/>
      </xdr:nvSpPr>
      <xdr:spPr>
        <a:xfrm>
          <a:off x="3746500" y="990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56743</xdr:rowOff>
    </xdr:from>
    <xdr:ext cx="534377" cy="259045"/>
    <xdr:sp macro="" textlink="">
      <xdr:nvSpPr>
        <xdr:cNvPr id="140" name="テキスト ボックス 139"/>
        <xdr:cNvSpPr txBox="1"/>
      </xdr:nvSpPr>
      <xdr:spPr>
        <a:xfrm>
          <a:off x="3530111" y="1000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93362</xdr:rowOff>
    </xdr:from>
    <xdr:to>
      <xdr:col>15</xdr:col>
      <xdr:colOff>101600</xdr:colOff>
      <xdr:row>56</xdr:row>
      <xdr:rowOff>23512</xdr:rowOff>
    </xdr:to>
    <xdr:sp macro="" textlink="">
      <xdr:nvSpPr>
        <xdr:cNvPr id="141" name="楕円 140"/>
        <xdr:cNvSpPr/>
      </xdr:nvSpPr>
      <xdr:spPr>
        <a:xfrm>
          <a:off x="2857500" y="95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14639</xdr:rowOff>
    </xdr:from>
    <xdr:ext cx="599010" cy="259045"/>
    <xdr:sp macro="" textlink="">
      <xdr:nvSpPr>
        <xdr:cNvPr id="142" name="テキスト ボックス 141"/>
        <xdr:cNvSpPr txBox="1"/>
      </xdr:nvSpPr>
      <xdr:spPr>
        <a:xfrm>
          <a:off x="2608795" y="961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143345</xdr:rowOff>
    </xdr:from>
    <xdr:to>
      <xdr:col>10</xdr:col>
      <xdr:colOff>165100</xdr:colOff>
      <xdr:row>58</xdr:row>
      <xdr:rowOff>73495</xdr:rowOff>
    </xdr:to>
    <xdr:sp macro="" textlink="">
      <xdr:nvSpPr>
        <xdr:cNvPr id="143" name="楕円 142"/>
        <xdr:cNvSpPr/>
      </xdr:nvSpPr>
      <xdr:spPr>
        <a:xfrm>
          <a:off x="1968500" y="99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64622</xdr:rowOff>
    </xdr:from>
    <xdr:ext cx="534377" cy="259045"/>
    <xdr:sp macro="" textlink="">
      <xdr:nvSpPr>
        <xdr:cNvPr id="144" name="テキスト ボックス 143"/>
        <xdr:cNvSpPr txBox="1"/>
      </xdr:nvSpPr>
      <xdr:spPr>
        <a:xfrm>
          <a:off x="1752111" y="1000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127068</xdr:rowOff>
    </xdr:from>
    <xdr:to>
      <xdr:col>6</xdr:col>
      <xdr:colOff>38100</xdr:colOff>
      <xdr:row>58</xdr:row>
      <xdr:rowOff>57218</xdr:rowOff>
    </xdr:to>
    <xdr:sp macro="" textlink="">
      <xdr:nvSpPr>
        <xdr:cNvPr id="145" name="楕円 144"/>
        <xdr:cNvSpPr/>
      </xdr:nvSpPr>
      <xdr:spPr>
        <a:xfrm>
          <a:off x="1079500" y="989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48345</xdr:rowOff>
    </xdr:from>
    <xdr:ext cx="534377" cy="259045"/>
    <xdr:sp macro="" textlink="">
      <xdr:nvSpPr>
        <xdr:cNvPr id="146" name="テキスト ボックス 145"/>
        <xdr:cNvSpPr txBox="1"/>
      </xdr:nvSpPr>
      <xdr:spPr>
        <a:xfrm>
          <a:off x="863111" y="99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12858</xdr:rowOff>
    </xdr:from>
    <xdr:to>
      <xdr:col>24</xdr:col>
      <xdr:colOff>63500</xdr:colOff>
      <xdr:row>77</xdr:row>
      <xdr:rowOff>153470</xdr:rowOff>
    </xdr:to>
    <xdr:cxnSp macro="">
      <xdr:nvCxnSpPr>
        <xdr:cNvPr id="176" name="直線コネクタ 175"/>
        <xdr:cNvCxnSpPr/>
      </xdr:nvCxnSpPr>
      <xdr:spPr>
        <a:xfrm>
          <a:off x="3797300" y="13214508"/>
          <a:ext cx="838200" cy="14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12858</xdr:rowOff>
    </xdr:from>
    <xdr:to>
      <xdr:col>19</xdr:col>
      <xdr:colOff>177800</xdr:colOff>
      <xdr:row>78</xdr:row>
      <xdr:rowOff>53533</xdr:rowOff>
    </xdr:to>
    <xdr:cxnSp macro="">
      <xdr:nvCxnSpPr>
        <xdr:cNvPr id="179" name="直線コネクタ 178"/>
        <xdr:cNvCxnSpPr/>
      </xdr:nvCxnSpPr>
      <xdr:spPr>
        <a:xfrm flipV="1">
          <a:off x="2908300" y="13214508"/>
          <a:ext cx="889000" cy="2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53533</xdr:rowOff>
    </xdr:from>
    <xdr:to>
      <xdr:col>15</xdr:col>
      <xdr:colOff>50800</xdr:colOff>
      <xdr:row>78</xdr:row>
      <xdr:rowOff>134054</xdr:rowOff>
    </xdr:to>
    <xdr:cxnSp macro="">
      <xdr:nvCxnSpPr>
        <xdr:cNvPr id="182" name="直線コネクタ 181"/>
        <xdr:cNvCxnSpPr/>
      </xdr:nvCxnSpPr>
      <xdr:spPr>
        <a:xfrm flipV="1">
          <a:off x="2019300" y="13426633"/>
          <a:ext cx="889000" cy="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134054</xdr:rowOff>
    </xdr:from>
    <xdr:to>
      <xdr:col>10</xdr:col>
      <xdr:colOff>114300</xdr:colOff>
      <xdr:row>79</xdr:row>
      <xdr:rowOff>2251</xdr:rowOff>
    </xdr:to>
    <xdr:cxnSp macro="">
      <xdr:nvCxnSpPr>
        <xdr:cNvPr id="185" name="直線コネクタ 184"/>
        <xdr:cNvCxnSpPr/>
      </xdr:nvCxnSpPr>
      <xdr:spPr>
        <a:xfrm flipV="1">
          <a:off x="1130300" y="13507154"/>
          <a:ext cx="889000" cy="3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102670</xdr:rowOff>
    </xdr:from>
    <xdr:to>
      <xdr:col>24</xdr:col>
      <xdr:colOff>114300</xdr:colOff>
      <xdr:row>78</xdr:row>
      <xdr:rowOff>32820</xdr:rowOff>
    </xdr:to>
    <xdr:sp macro="" textlink="">
      <xdr:nvSpPr>
        <xdr:cNvPr id="195" name="楕円 194"/>
        <xdr:cNvSpPr/>
      </xdr:nvSpPr>
      <xdr:spPr>
        <a:xfrm>
          <a:off x="4584700" y="133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17597</xdr:rowOff>
    </xdr:from>
    <xdr:ext cx="599010" cy="259045"/>
    <xdr:sp macro="" textlink="">
      <xdr:nvSpPr>
        <xdr:cNvPr id="196" name="民生費該当値テキスト"/>
        <xdr:cNvSpPr txBox="1"/>
      </xdr:nvSpPr>
      <xdr:spPr>
        <a:xfrm>
          <a:off x="4686300" y="1321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133508</xdr:rowOff>
    </xdr:from>
    <xdr:to>
      <xdr:col>20</xdr:col>
      <xdr:colOff>38100</xdr:colOff>
      <xdr:row>77</xdr:row>
      <xdr:rowOff>63658</xdr:rowOff>
    </xdr:to>
    <xdr:sp macro="" textlink="">
      <xdr:nvSpPr>
        <xdr:cNvPr id="197" name="楕円 196"/>
        <xdr:cNvSpPr/>
      </xdr:nvSpPr>
      <xdr:spPr>
        <a:xfrm>
          <a:off x="3746500" y="131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54785</xdr:rowOff>
    </xdr:from>
    <xdr:ext cx="599010" cy="259045"/>
    <xdr:sp macro="" textlink="">
      <xdr:nvSpPr>
        <xdr:cNvPr id="198" name="テキスト ボックス 197"/>
        <xdr:cNvSpPr txBox="1"/>
      </xdr:nvSpPr>
      <xdr:spPr>
        <a:xfrm>
          <a:off x="3497795" y="1325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2733</xdr:rowOff>
    </xdr:from>
    <xdr:to>
      <xdr:col>15</xdr:col>
      <xdr:colOff>101600</xdr:colOff>
      <xdr:row>78</xdr:row>
      <xdr:rowOff>104333</xdr:rowOff>
    </xdr:to>
    <xdr:sp macro="" textlink="">
      <xdr:nvSpPr>
        <xdr:cNvPr id="199" name="楕円 198"/>
        <xdr:cNvSpPr/>
      </xdr:nvSpPr>
      <xdr:spPr>
        <a:xfrm>
          <a:off x="2857500" y="133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95460</xdr:rowOff>
    </xdr:from>
    <xdr:ext cx="599010" cy="259045"/>
    <xdr:sp macro="" textlink="">
      <xdr:nvSpPr>
        <xdr:cNvPr id="200" name="テキスト ボックス 199"/>
        <xdr:cNvSpPr txBox="1"/>
      </xdr:nvSpPr>
      <xdr:spPr>
        <a:xfrm>
          <a:off x="2608795" y="1346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83254</xdr:rowOff>
    </xdr:from>
    <xdr:to>
      <xdr:col>10</xdr:col>
      <xdr:colOff>165100</xdr:colOff>
      <xdr:row>79</xdr:row>
      <xdr:rowOff>13404</xdr:rowOff>
    </xdr:to>
    <xdr:sp macro="" textlink="">
      <xdr:nvSpPr>
        <xdr:cNvPr id="201" name="楕円 200"/>
        <xdr:cNvSpPr/>
      </xdr:nvSpPr>
      <xdr:spPr>
        <a:xfrm>
          <a:off x="1968500" y="134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4531</xdr:rowOff>
    </xdr:from>
    <xdr:ext cx="599010" cy="259045"/>
    <xdr:sp macro="" textlink="">
      <xdr:nvSpPr>
        <xdr:cNvPr id="202" name="テキスト ボックス 201"/>
        <xdr:cNvSpPr txBox="1"/>
      </xdr:nvSpPr>
      <xdr:spPr>
        <a:xfrm>
          <a:off x="1719795" y="1354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122901</xdr:rowOff>
    </xdr:from>
    <xdr:to>
      <xdr:col>6</xdr:col>
      <xdr:colOff>38100</xdr:colOff>
      <xdr:row>79</xdr:row>
      <xdr:rowOff>53051</xdr:rowOff>
    </xdr:to>
    <xdr:sp macro="" textlink="">
      <xdr:nvSpPr>
        <xdr:cNvPr id="203" name="楕円 202"/>
        <xdr:cNvSpPr/>
      </xdr:nvSpPr>
      <xdr:spPr>
        <a:xfrm>
          <a:off x="1079500" y="134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44178</xdr:rowOff>
    </xdr:from>
    <xdr:ext cx="599010" cy="259045"/>
    <xdr:sp macro="" textlink="">
      <xdr:nvSpPr>
        <xdr:cNvPr id="204" name="テキスト ボックス 203"/>
        <xdr:cNvSpPr txBox="1"/>
      </xdr:nvSpPr>
      <xdr:spPr>
        <a:xfrm>
          <a:off x="830795" y="135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112823</xdr:rowOff>
    </xdr:from>
    <xdr:to>
      <xdr:col>24</xdr:col>
      <xdr:colOff>63500</xdr:colOff>
      <xdr:row>97</xdr:row>
      <xdr:rowOff>109150</xdr:rowOff>
    </xdr:to>
    <xdr:cxnSp macro="">
      <xdr:nvCxnSpPr>
        <xdr:cNvPr id="236" name="直線コネクタ 235"/>
        <xdr:cNvCxnSpPr/>
      </xdr:nvCxnSpPr>
      <xdr:spPr>
        <a:xfrm flipV="1">
          <a:off x="3797300" y="16572023"/>
          <a:ext cx="838200" cy="16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163535</xdr:rowOff>
    </xdr:from>
    <xdr:ext cx="534377" cy="259045"/>
    <xdr:sp macro="" textlink="">
      <xdr:nvSpPr>
        <xdr:cNvPr id="237" name="衛生費平均値テキスト"/>
        <xdr:cNvSpPr txBox="1"/>
      </xdr:nvSpPr>
      <xdr:spPr>
        <a:xfrm>
          <a:off x="4686300" y="1662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109150</xdr:rowOff>
    </xdr:from>
    <xdr:to>
      <xdr:col>19</xdr:col>
      <xdr:colOff>177800</xdr:colOff>
      <xdr:row>98</xdr:row>
      <xdr:rowOff>118049</xdr:rowOff>
    </xdr:to>
    <xdr:cxnSp macro="">
      <xdr:nvCxnSpPr>
        <xdr:cNvPr id="239" name="直線コネクタ 238"/>
        <xdr:cNvCxnSpPr/>
      </xdr:nvCxnSpPr>
      <xdr:spPr>
        <a:xfrm flipV="1">
          <a:off x="2908300" y="16739800"/>
          <a:ext cx="889000" cy="18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114080</xdr:rowOff>
    </xdr:from>
    <xdr:to>
      <xdr:col>15</xdr:col>
      <xdr:colOff>50800</xdr:colOff>
      <xdr:row>98</xdr:row>
      <xdr:rowOff>118049</xdr:rowOff>
    </xdr:to>
    <xdr:cxnSp macro="">
      <xdr:nvCxnSpPr>
        <xdr:cNvPr id="242" name="直線コネクタ 241"/>
        <xdr:cNvCxnSpPr/>
      </xdr:nvCxnSpPr>
      <xdr:spPr>
        <a:xfrm>
          <a:off x="2019300" y="16916180"/>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114080</xdr:rowOff>
    </xdr:from>
    <xdr:to>
      <xdr:col>10</xdr:col>
      <xdr:colOff>114300</xdr:colOff>
      <xdr:row>98</xdr:row>
      <xdr:rowOff>144892</xdr:rowOff>
    </xdr:to>
    <xdr:cxnSp macro="">
      <xdr:nvCxnSpPr>
        <xdr:cNvPr id="245" name="直線コネクタ 244"/>
        <xdr:cNvCxnSpPr/>
      </xdr:nvCxnSpPr>
      <xdr:spPr>
        <a:xfrm flipV="1">
          <a:off x="1130300" y="16916180"/>
          <a:ext cx="8890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62023</xdr:rowOff>
    </xdr:from>
    <xdr:to>
      <xdr:col>24</xdr:col>
      <xdr:colOff>114300</xdr:colOff>
      <xdr:row>96</xdr:row>
      <xdr:rowOff>163623</xdr:rowOff>
    </xdr:to>
    <xdr:sp macro="" textlink="">
      <xdr:nvSpPr>
        <xdr:cNvPr id="255" name="楕円 254"/>
        <xdr:cNvSpPr/>
      </xdr:nvSpPr>
      <xdr:spPr>
        <a:xfrm>
          <a:off x="4584700" y="165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84900</xdr:rowOff>
    </xdr:from>
    <xdr:ext cx="534377" cy="259045"/>
    <xdr:sp macro="" textlink="">
      <xdr:nvSpPr>
        <xdr:cNvPr id="256" name="衛生費該当値テキスト"/>
        <xdr:cNvSpPr txBox="1"/>
      </xdr:nvSpPr>
      <xdr:spPr>
        <a:xfrm>
          <a:off x="4686300" y="163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58350</xdr:rowOff>
    </xdr:from>
    <xdr:to>
      <xdr:col>20</xdr:col>
      <xdr:colOff>38100</xdr:colOff>
      <xdr:row>97</xdr:row>
      <xdr:rowOff>159950</xdr:rowOff>
    </xdr:to>
    <xdr:sp macro="" textlink="">
      <xdr:nvSpPr>
        <xdr:cNvPr id="257" name="楕円 256"/>
        <xdr:cNvSpPr/>
      </xdr:nvSpPr>
      <xdr:spPr>
        <a:xfrm>
          <a:off x="3746500" y="166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151077</xdr:rowOff>
    </xdr:from>
    <xdr:ext cx="534377" cy="259045"/>
    <xdr:sp macro="" textlink="">
      <xdr:nvSpPr>
        <xdr:cNvPr id="258" name="テキスト ボックス 257"/>
        <xdr:cNvSpPr txBox="1"/>
      </xdr:nvSpPr>
      <xdr:spPr>
        <a:xfrm>
          <a:off x="3530111" y="1678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67249</xdr:rowOff>
    </xdr:from>
    <xdr:to>
      <xdr:col>15</xdr:col>
      <xdr:colOff>101600</xdr:colOff>
      <xdr:row>98</xdr:row>
      <xdr:rowOff>168849</xdr:rowOff>
    </xdr:to>
    <xdr:sp macro="" textlink="">
      <xdr:nvSpPr>
        <xdr:cNvPr id="259" name="楕円 258"/>
        <xdr:cNvSpPr/>
      </xdr:nvSpPr>
      <xdr:spPr>
        <a:xfrm>
          <a:off x="2857500" y="168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159976</xdr:rowOff>
    </xdr:from>
    <xdr:ext cx="534377" cy="259045"/>
    <xdr:sp macro="" textlink="">
      <xdr:nvSpPr>
        <xdr:cNvPr id="260" name="テキスト ボックス 259"/>
        <xdr:cNvSpPr txBox="1"/>
      </xdr:nvSpPr>
      <xdr:spPr>
        <a:xfrm>
          <a:off x="2641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63280</xdr:rowOff>
    </xdr:from>
    <xdr:to>
      <xdr:col>10</xdr:col>
      <xdr:colOff>165100</xdr:colOff>
      <xdr:row>98</xdr:row>
      <xdr:rowOff>164880</xdr:rowOff>
    </xdr:to>
    <xdr:sp macro="" textlink="">
      <xdr:nvSpPr>
        <xdr:cNvPr id="261" name="楕円 260"/>
        <xdr:cNvSpPr/>
      </xdr:nvSpPr>
      <xdr:spPr>
        <a:xfrm>
          <a:off x="1968500" y="168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156007</xdr:rowOff>
    </xdr:from>
    <xdr:ext cx="534377" cy="259045"/>
    <xdr:sp macro="" textlink="">
      <xdr:nvSpPr>
        <xdr:cNvPr id="262" name="テキスト ボックス 261"/>
        <xdr:cNvSpPr txBox="1"/>
      </xdr:nvSpPr>
      <xdr:spPr>
        <a:xfrm>
          <a:off x="1752111" y="169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94092</xdr:rowOff>
    </xdr:from>
    <xdr:to>
      <xdr:col>6</xdr:col>
      <xdr:colOff>38100</xdr:colOff>
      <xdr:row>99</xdr:row>
      <xdr:rowOff>24242</xdr:rowOff>
    </xdr:to>
    <xdr:sp macro="" textlink="">
      <xdr:nvSpPr>
        <xdr:cNvPr id="263" name="楕円 262"/>
        <xdr:cNvSpPr/>
      </xdr:nvSpPr>
      <xdr:spPr>
        <a:xfrm>
          <a:off x="1079500" y="1689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15369</xdr:rowOff>
    </xdr:from>
    <xdr:ext cx="534377" cy="259045"/>
    <xdr:sp macro="" textlink="">
      <xdr:nvSpPr>
        <xdr:cNvPr id="264" name="テキスト ボックス 263"/>
        <xdr:cNvSpPr txBox="1"/>
      </xdr:nvSpPr>
      <xdr:spPr>
        <a:xfrm>
          <a:off x="863111" y="169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7765</xdr:rowOff>
    </xdr:from>
    <xdr:to>
      <xdr:col>55</xdr:col>
      <xdr:colOff>0</xdr:colOff>
      <xdr:row>38</xdr:row>
      <xdr:rowOff>75692</xdr:rowOff>
    </xdr:to>
    <xdr:cxnSp macro="">
      <xdr:nvCxnSpPr>
        <xdr:cNvPr id="295" name="直線コネクタ 294"/>
        <xdr:cNvCxnSpPr/>
      </xdr:nvCxnSpPr>
      <xdr:spPr>
        <a:xfrm>
          <a:off x="9639300" y="6522865"/>
          <a:ext cx="8382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4173</xdr:rowOff>
    </xdr:from>
    <xdr:to>
      <xdr:col>50</xdr:col>
      <xdr:colOff>114300</xdr:colOff>
      <xdr:row>38</xdr:row>
      <xdr:rowOff>7765</xdr:rowOff>
    </xdr:to>
    <xdr:cxnSp macro="">
      <xdr:nvCxnSpPr>
        <xdr:cNvPr id="298" name="直線コネクタ 297"/>
        <xdr:cNvCxnSpPr/>
      </xdr:nvCxnSpPr>
      <xdr:spPr>
        <a:xfrm>
          <a:off x="8750300" y="651927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31605</xdr:rowOff>
    </xdr:from>
    <xdr:to>
      <xdr:col>45</xdr:col>
      <xdr:colOff>177800</xdr:colOff>
      <xdr:row>38</xdr:row>
      <xdr:rowOff>4173</xdr:rowOff>
    </xdr:to>
    <xdr:cxnSp macro="">
      <xdr:nvCxnSpPr>
        <xdr:cNvPr id="301" name="直線コネクタ 300"/>
        <xdr:cNvCxnSpPr/>
      </xdr:nvCxnSpPr>
      <xdr:spPr>
        <a:xfrm>
          <a:off x="7861300" y="637525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31605</xdr:rowOff>
    </xdr:from>
    <xdr:to>
      <xdr:col>41</xdr:col>
      <xdr:colOff>50800</xdr:colOff>
      <xdr:row>37</xdr:row>
      <xdr:rowOff>46627</xdr:rowOff>
    </xdr:to>
    <xdr:cxnSp macro="">
      <xdr:nvCxnSpPr>
        <xdr:cNvPr id="304" name="直線コネクタ 303"/>
        <xdr:cNvCxnSpPr/>
      </xdr:nvCxnSpPr>
      <xdr:spPr>
        <a:xfrm flipV="1">
          <a:off x="6972300" y="637525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24892</xdr:rowOff>
    </xdr:from>
    <xdr:to>
      <xdr:col>55</xdr:col>
      <xdr:colOff>50800</xdr:colOff>
      <xdr:row>38</xdr:row>
      <xdr:rowOff>126492</xdr:rowOff>
    </xdr:to>
    <xdr:sp macro="" textlink="">
      <xdr:nvSpPr>
        <xdr:cNvPr id="314" name="楕円 313"/>
        <xdr:cNvSpPr/>
      </xdr:nvSpPr>
      <xdr:spPr>
        <a:xfrm>
          <a:off x="104267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47769</xdr:rowOff>
    </xdr:from>
    <xdr:ext cx="378565" cy="259045"/>
    <xdr:sp macro="" textlink="">
      <xdr:nvSpPr>
        <xdr:cNvPr id="315" name="労働費該当値テキスト"/>
        <xdr:cNvSpPr txBox="1"/>
      </xdr:nvSpPr>
      <xdr:spPr>
        <a:xfrm>
          <a:off x="10528300" y="6391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128415</xdr:rowOff>
    </xdr:from>
    <xdr:to>
      <xdr:col>50</xdr:col>
      <xdr:colOff>165100</xdr:colOff>
      <xdr:row>38</xdr:row>
      <xdr:rowOff>58565</xdr:rowOff>
    </xdr:to>
    <xdr:sp macro="" textlink="">
      <xdr:nvSpPr>
        <xdr:cNvPr id="316" name="楕円 315"/>
        <xdr:cNvSpPr/>
      </xdr:nvSpPr>
      <xdr:spPr>
        <a:xfrm>
          <a:off x="95885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75092</xdr:rowOff>
    </xdr:from>
    <xdr:ext cx="378565" cy="259045"/>
    <xdr:sp macro="" textlink="">
      <xdr:nvSpPr>
        <xdr:cNvPr id="317" name="テキスト ボックス 316"/>
        <xdr:cNvSpPr txBox="1"/>
      </xdr:nvSpPr>
      <xdr:spPr>
        <a:xfrm>
          <a:off x="9450017" y="624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124823</xdr:rowOff>
    </xdr:from>
    <xdr:to>
      <xdr:col>46</xdr:col>
      <xdr:colOff>38100</xdr:colOff>
      <xdr:row>38</xdr:row>
      <xdr:rowOff>54973</xdr:rowOff>
    </xdr:to>
    <xdr:sp macro="" textlink="">
      <xdr:nvSpPr>
        <xdr:cNvPr id="318" name="楕円 317"/>
        <xdr:cNvSpPr/>
      </xdr:nvSpPr>
      <xdr:spPr>
        <a:xfrm>
          <a:off x="8699500" y="64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71500</xdr:rowOff>
    </xdr:from>
    <xdr:ext cx="378565" cy="259045"/>
    <xdr:sp macro="" textlink="">
      <xdr:nvSpPr>
        <xdr:cNvPr id="319" name="テキスト ボックス 318"/>
        <xdr:cNvSpPr txBox="1"/>
      </xdr:nvSpPr>
      <xdr:spPr>
        <a:xfrm>
          <a:off x="8561017" y="6243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152255</xdr:rowOff>
    </xdr:from>
    <xdr:to>
      <xdr:col>41</xdr:col>
      <xdr:colOff>101600</xdr:colOff>
      <xdr:row>37</xdr:row>
      <xdr:rowOff>82405</xdr:rowOff>
    </xdr:to>
    <xdr:sp macro="" textlink="">
      <xdr:nvSpPr>
        <xdr:cNvPr id="320" name="楕円 319"/>
        <xdr:cNvSpPr/>
      </xdr:nvSpPr>
      <xdr:spPr>
        <a:xfrm>
          <a:off x="7810500" y="63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98932</xdr:rowOff>
    </xdr:from>
    <xdr:ext cx="469744" cy="259045"/>
    <xdr:sp macro="" textlink="">
      <xdr:nvSpPr>
        <xdr:cNvPr id="321" name="テキスト ボックス 320"/>
        <xdr:cNvSpPr txBox="1"/>
      </xdr:nvSpPr>
      <xdr:spPr>
        <a:xfrm>
          <a:off x="7626428" y="609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167277</xdr:rowOff>
    </xdr:from>
    <xdr:to>
      <xdr:col>36</xdr:col>
      <xdr:colOff>165100</xdr:colOff>
      <xdr:row>37</xdr:row>
      <xdr:rowOff>97427</xdr:rowOff>
    </xdr:to>
    <xdr:sp macro="" textlink="">
      <xdr:nvSpPr>
        <xdr:cNvPr id="322" name="楕円 321"/>
        <xdr:cNvSpPr/>
      </xdr:nvSpPr>
      <xdr:spPr>
        <a:xfrm>
          <a:off x="69215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113954</xdr:rowOff>
    </xdr:from>
    <xdr:ext cx="469744" cy="259045"/>
    <xdr:sp macro="" textlink="">
      <xdr:nvSpPr>
        <xdr:cNvPr id="323" name="テキスト ボックス 322"/>
        <xdr:cNvSpPr txBox="1"/>
      </xdr:nvSpPr>
      <xdr:spPr>
        <a:xfrm>
          <a:off x="6737428" y="611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52146</xdr:rowOff>
    </xdr:from>
    <xdr:to>
      <xdr:col>55</xdr:col>
      <xdr:colOff>0</xdr:colOff>
      <xdr:row>59</xdr:row>
      <xdr:rowOff>63788</xdr:rowOff>
    </xdr:to>
    <xdr:cxnSp macro="">
      <xdr:nvCxnSpPr>
        <xdr:cNvPr id="354" name="直線コネクタ 353"/>
        <xdr:cNvCxnSpPr/>
      </xdr:nvCxnSpPr>
      <xdr:spPr>
        <a:xfrm>
          <a:off x="9639300" y="10167696"/>
          <a:ext cx="838200" cy="1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52146</xdr:rowOff>
    </xdr:from>
    <xdr:to>
      <xdr:col>50</xdr:col>
      <xdr:colOff>114300</xdr:colOff>
      <xdr:row>59</xdr:row>
      <xdr:rowOff>55657</xdr:rowOff>
    </xdr:to>
    <xdr:cxnSp macro="">
      <xdr:nvCxnSpPr>
        <xdr:cNvPr id="357" name="直線コネクタ 356"/>
        <xdr:cNvCxnSpPr/>
      </xdr:nvCxnSpPr>
      <xdr:spPr>
        <a:xfrm flipV="1">
          <a:off x="8750300" y="1016769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55657</xdr:rowOff>
    </xdr:from>
    <xdr:to>
      <xdr:col>45</xdr:col>
      <xdr:colOff>177800</xdr:colOff>
      <xdr:row>59</xdr:row>
      <xdr:rowOff>60458</xdr:rowOff>
    </xdr:to>
    <xdr:cxnSp macro="">
      <xdr:nvCxnSpPr>
        <xdr:cNvPr id="360" name="直線コネクタ 359"/>
        <xdr:cNvCxnSpPr/>
      </xdr:nvCxnSpPr>
      <xdr:spPr>
        <a:xfrm flipV="1">
          <a:off x="7861300" y="10171207"/>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60458</xdr:rowOff>
    </xdr:from>
    <xdr:to>
      <xdr:col>41</xdr:col>
      <xdr:colOff>50800</xdr:colOff>
      <xdr:row>59</xdr:row>
      <xdr:rowOff>71431</xdr:rowOff>
    </xdr:to>
    <xdr:cxnSp macro="">
      <xdr:nvCxnSpPr>
        <xdr:cNvPr id="363" name="直線コネクタ 362"/>
        <xdr:cNvCxnSpPr/>
      </xdr:nvCxnSpPr>
      <xdr:spPr>
        <a:xfrm flipV="1">
          <a:off x="6972300" y="1017600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12988</xdr:rowOff>
    </xdr:from>
    <xdr:to>
      <xdr:col>55</xdr:col>
      <xdr:colOff>50800</xdr:colOff>
      <xdr:row>59</xdr:row>
      <xdr:rowOff>114588</xdr:rowOff>
    </xdr:to>
    <xdr:sp macro="" textlink="">
      <xdr:nvSpPr>
        <xdr:cNvPr id="373" name="楕円 372"/>
        <xdr:cNvSpPr/>
      </xdr:nvSpPr>
      <xdr:spPr>
        <a:xfrm>
          <a:off x="10426700" y="1012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99365</xdr:rowOff>
    </xdr:from>
    <xdr:ext cx="469744" cy="259045"/>
    <xdr:sp macro="" textlink="">
      <xdr:nvSpPr>
        <xdr:cNvPr id="374" name="農林水産業費該当値テキスト"/>
        <xdr:cNvSpPr txBox="1"/>
      </xdr:nvSpPr>
      <xdr:spPr>
        <a:xfrm>
          <a:off x="10528300" y="1004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1346</xdr:rowOff>
    </xdr:from>
    <xdr:to>
      <xdr:col>50</xdr:col>
      <xdr:colOff>165100</xdr:colOff>
      <xdr:row>59</xdr:row>
      <xdr:rowOff>102946</xdr:rowOff>
    </xdr:to>
    <xdr:sp macro="" textlink="">
      <xdr:nvSpPr>
        <xdr:cNvPr id="375" name="楕円 374"/>
        <xdr:cNvSpPr/>
      </xdr:nvSpPr>
      <xdr:spPr>
        <a:xfrm>
          <a:off x="9588500" y="1011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94073</xdr:rowOff>
    </xdr:from>
    <xdr:ext cx="469744" cy="259045"/>
    <xdr:sp macro="" textlink="">
      <xdr:nvSpPr>
        <xdr:cNvPr id="376" name="テキスト ボックス 375"/>
        <xdr:cNvSpPr txBox="1"/>
      </xdr:nvSpPr>
      <xdr:spPr>
        <a:xfrm>
          <a:off x="9404428" y="102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4857</xdr:rowOff>
    </xdr:from>
    <xdr:to>
      <xdr:col>46</xdr:col>
      <xdr:colOff>38100</xdr:colOff>
      <xdr:row>59</xdr:row>
      <xdr:rowOff>106457</xdr:rowOff>
    </xdr:to>
    <xdr:sp macro="" textlink="">
      <xdr:nvSpPr>
        <xdr:cNvPr id="377" name="楕円 376"/>
        <xdr:cNvSpPr/>
      </xdr:nvSpPr>
      <xdr:spPr>
        <a:xfrm>
          <a:off x="8699500" y="101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97584</xdr:rowOff>
    </xdr:from>
    <xdr:ext cx="469744" cy="259045"/>
    <xdr:sp macro="" textlink="">
      <xdr:nvSpPr>
        <xdr:cNvPr id="378" name="テキスト ボックス 377"/>
        <xdr:cNvSpPr txBox="1"/>
      </xdr:nvSpPr>
      <xdr:spPr>
        <a:xfrm>
          <a:off x="8515428" y="1021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9658</xdr:rowOff>
    </xdr:from>
    <xdr:to>
      <xdr:col>41</xdr:col>
      <xdr:colOff>101600</xdr:colOff>
      <xdr:row>59</xdr:row>
      <xdr:rowOff>111258</xdr:rowOff>
    </xdr:to>
    <xdr:sp macro="" textlink="">
      <xdr:nvSpPr>
        <xdr:cNvPr id="379" name="楕円 378"/>
        <xdr:cNvSpPr/>
      </xdr:nvSpPr>
      <xdr:spPr>
        <a:xfrm>
          <a:off x="7810500" y="101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102385</xdr:rowOff>
    </xdr:from>
    <xdr:ext cx="469744" cy="259045"/>
    <xdr:sp macro="" textlink="">
      <xdr:nvSpPr>
        <xdr:cNvPr id="380" name="テキスト ボックス 379"/>
        <xdr:cNvSpPr txBox="1"/>
      </xdr:nvSpPr>
      <xdr:spPr>
        <a:xfrm>
          <a:off x="7626428" y="1021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20631</xdr:rowOff>
    </xdr:from>
    <xdr:to>
      <xdr:col>36</xdr:col>
      <xdr:colOff>165100</xdr:colOff>
      <xdr:row>59</xdr:row>
      <xdr:rowOff>122231</xdr:rowOff>
    </xdr:to>
    <xdr:sp macro="" textlink="">
      <xdr:nvSpPr>
        <xdr:cNvPr id="381" name="楕円 380"/>
        <xdr:cNvSpPr/>
      </xdr:nvSpPr>
      <xdr:spPr>
        <a:xfrm>
          <a:off x="6921500" y="1013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113358</xdr:rowOff>
    </xdr:from>
    <xdr:ext cx="469744" cy="259045"/>
    <xdr:sp macro="" textlink="">
      <xdr:nvSpPr>
        <xdr:cNvPr id="382" name="テキスト ボックス 381"/>
        <xdr:cNvSpPr txBox="1"/>
      </xdr:nvSpPr>
      <xdr:spPr>
        <a:xfrm>
          <a:off x="6737428" y="1022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152158</xdr:rowOff>
    </xdr:from>
    <xdr:to>
      <xdr:col>55</xdr:col>
      <xdr:colOff>0</xdr:colOff>
      <xdr:row>78</xdr:row>
      <xdr:rowOff>65291</xdr:rowOff>
    </xdr:to>
    <xdr:cxnSp macro="">
      <xdr:nvCxnSpPr>
        <xdr:cNvPr id="411" name="直線コネクタ 410"/>
        <xdr:cNvCxnSpPr/>
      </xdr:nvCxnSpPr>
      <xdr:spPr>
        <a:xfrm>
          <a:off x="9639300" y="13353808"/>
          <a:ext cx="8382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151358</xdr:rowOff>
    </xdr:from>
    <xdr:to>
      <xdr:col>50</xdr:col>
      <xdr:colOff>114300</xdr:colOff>
      <xdr:row>77</xdr:row>
      <xdr:rowOff>152158</xdr:rowOff>
    </xdr:to>
    <xdr:cxnSp macro="">
      <xdr:nvCxnSpPr>
        <xdr:cNvPr id="414" name="直線コネクタ 413"/>
        <xdr:cNvCxnSpPr/>
      </xdr:nvCxnSpPr>
      <xdr:spPr>
        <a:xfrm>
          <a:off x="8750300" y="13181558"/>
          <a:ext cx="889000" cy="1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151358</xdr:rowOff>
    </xdr:from>
    <xdr:to>
      <xdr:col>45</xdr:col>
      <xdr:colOff>177800</xdr:colOff>
      <xdr:row>78</xdr:row>
      <xdr:rowOff>84570</xdr:rowOff>
    </xdr:to>
    <xdr:cxnSp macro="">
      <xdr:nvCxnSpPr>
        <xdr:cNvPr id="417" name="直線コネクタ 416"/>
        <xdr:cNvCxnSpPr/>
      </xdr:nvCxnSpPr>
      <xdr:spPr>
        <a:xfrm flipV="1">
          <a:off x="7861300" y="13181558"/>
          <a:ext cx="889000" cy="27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84570</xdr:rowOff>
    </xdr:from>
    <xdr:to>
      <xdr:col>41</xdr:col>
      <xdr:colOff>50800</xdr:colOff>
      <xdr:row>78</xdr:row>
      <xdr:rowOff>91770</xdr:rowOff>
    </xdr:to>
    <xdr:cxnSp macro="">
      <xdr:nvCxnSpPr>
        <xdr:cNvPr id="420" name="直線コネクタ 419"/>
        <xdr:cNvCxnSpPr/>
      </xdr:nvCxnSpPr>
      <xdr:spPr>
        <a:xfrm flipV="1">
          <a:off x="6972300" y="13457670"/>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14491</xdr:rowOff>
    </xdr:from>
    <xdr:to>
      <xdr:col>55</xdr:col>
      <xdr:colOff>50800</xdr:colOff>
      <xdr:row>78</xdr:row>
      <xdr:rowOff>116091</xdr:rowOff>
    </xdr:to>
    <xdr:sp macro="" textlink="">
      <xdr:nvSpPr>
        <xdr:cNvPr id="430" name="楕円 429"/>
        <xdr:cNvSpPr/>
      </xdr:nvSpPr>
      <xdr:spPr>
        <a:xfrm>
          <a:off x="10426700" y="133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100868</xdr:rowOff>
    </xdr:from>
    <xdr:ext cx="469744" cy="259045"/>
    <xdr:sp macro="" textlink="">
      <xdr:nvSpPr>
        <xdr:cNvPr id="431" name="商工費該当値テキスト"/>
        <xdr:cNvSpPr txBox="1"/>
      </xdr:nvSpPr>
      <xdr:spPr>
        <a:xfrm>
          <a:off x="10528300" y="1330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101358</xdr:rowOff>
    </xdr:from>
    <xdr:to>
      <xdr:col>50</xdr:col>
      <xdr:colOff>165100</xdr:colOff>
      <xdr:row>78</xdr:row>
      <xdr:rowOff>31508</xdr:rowOff>
    </xdr:to>
    <xdr:sp macro="" textlink="">
      <xdr:nvSpPr>
        <xdr:cNvPr id="432" name="楕円 431"/>
        <xdr:cNvSpPr/>
      </xdr:nvSpPr>
      <xdr:spPr>
        <a:xfrm>
          <a:off x="9588500" y="133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22635</xdr:rowOff>
    </xdr:from>
    <xdr:ext cx="469744" cy="259045"/>
    <xdr:sp macro="" textlink="">
      <xdr:nvSpPr>
        <xdr:cNvPr id="433" name="テキスト ボックス 432"/>
        <xdr:cNvSpPr txBox="1"/>
      </xdr:nvSpPr>
      <xdr:spPr>
        <a:xfrm>
          <a:off x="9404428" y="133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100558</xdr:rowOff>
    </xdr:from>
    <xdr:to>
      <xdr:col>46</xdr:col>
      <xdr:colOff>38100</xdr:colOff>
      <xdr:row>77</xdr:row>
      <xdr:rowOff>30708</xdr:rowOff>
    </xdr:to>
    <xdr:sp macro="" textlink="">
      <xdr:nvSpPr>
        <xdr:cNvPr id="434" name="楕円 433"/>
        <xdr:cNvSpPr/>
      </xdr:nvSpPr>
      <xdr:spPr>
        <a:xfrm>
          <a:off x="8699500" y="131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21835</xdr:rowOff>
    </xdr:from>
    <xdr:ext cx="534377" cy="259045"/>
    <xdr:sp macro="" textlink="">
      <xdr:nvSpPr>
        <xdr:cNvPr id="435" name="テキスト ボックス 434"/>
        <xdr:cNvSpPr txBox="1"/>
      </xdr:nvSpPr>
      <xdr:spPr>
        <a:xfrm>
          <a:off x="8483111" y="132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33770</xdr:rowOff>
    </xdr:from>
    <xdr:to>
      <xdr:col>41</xdr:col>
      <xdr:colOff>101600</xdr:colOff>
      <xdr:row>78</xdr:row>
      <xdr:rowOff>135370</xdr:rowOff>
    </xdr:to>
    <xdr:sp macro="" textlink="">
      <xdr:nvSpPr>
        <xdr:cNvPr id="436" name="楕円 435"/>
        <xdr:cNvSpPr/>
      </xdr:nvSpPr>
      <xdr:spPr>
        <a:xfrm>
          <a:off x="7810500" y="134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126497</xdr:rowOff>
    </xdr:from>
    <xdr:ext cx="469744" cy="259045"/>
    <xdr:sp macro="" textlink="">
      <xdr:nvSpPr>
        <xdr:cNvPr id="437" name="テキスト ボックス 436"/>
        <xdr:cNvSpPr txBox="1"/>
      </xdr:nvSpPr>
      <xdr:spPr>
        <a:xfrm>
          <a:off x="7626428" y="134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40970</xdr:rowOff>
    </xdr:from>
    <xdr:to>
      <xdr:col>36</xdr:col>
      <xdr:colOff>165100</xdr:colOff>
      <xdr:row>78</xdr:row>
      <xdr:rowOff>142570</xdr:rowOff>
    </xdr:to>
    <xdr:sp macro="" textlink="">
      <xdr:nvSpPr>
        <xdr:cNvPr id="438" name="楕円 437"/>
        <xdr:cNvSpPr/>
      </xdr:nvSpPr>
      <xdr:spPr>
        <a:xfrm>
          <a:off x="6921500" y="134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133697</xdr:rowOff>
    </xdr:from>
    <xdr:ext cx="469744" cy="259045"/>
    <xdr:sp macro="" textlink="">
      <xdr:nvSpPr>
        <xdr:cNvPr id="439" name="テキスト ボックス 438"/>
        <xdr:cNvSpPr txBox="1"/>
      </xdr:nvSpPr>
      <xdr:spPr>
        <a:xfrm>
          <a:off x="6737428" y="1350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136130</xdr:rowOff>
    </xdr:from>
    <xdr:to>
      <xdr:col>55</xdr:col>
      <xdr:colOff>0</xdr:colOff>
      <xdr:row>97</xdr:row>
      <xdr:rowOff>99009</xdr:rowOff>
    </xdr:to>
    <xdr:cxnSp macro="">
      <xdr:nvCxnSpPr>
        <xdr:cNvPr id="470" name="直線コネクタ 469"/>
        <xdr:cNvCxnSpPr/>
      </xdr:nvCxnSpPr>
      <xdr:spPr>
        <a:xfrm flipV="1">
          <a:off x="9639300" y="16595330"/>
          <a:ext cx="838200" cy="1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78757</xdr:rowOff>
    </xdr:from>
    <xdr:ext cx="534377" cy="259045"/>
    <xdr:sp macro="" textlink="">
      <xdr:nvSpPr>
        <xdr:cNvPr id="471" name="土木費平均値テキスト"/>
        <xdr:cNvSpPr txBox="1"/>
      </xdr:nvSpPr>
      <xdr:spPr>
        <a:xfrm>
          <a:off x="10528300" y="1653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38703</xdr:rowOff>
    </xdr:from>
    <xdr:to>
      <xdr:col>50</xdr:col>
      <xdr:colOff>114300</xdr:colOff>
      <xdr:row>97</xdr:row>
      <xdr:rowOff>99009</xdr:rowOff>
    </xdr:to>
    <xdr:cxnSp macro="">
      <xdr:nvCxnSpPr>
        <xdr:cNvPr id="473" name="直線コネクタ 472"/>
        <xdr:cNvCxnSpPr/>
      </xdr:nvCxnSpPr>
      <xdr:spPr>
        <a:xfrm>
          <a:off x="8750300" y="16669353"/>
          <a:ext cx="889000" cy="6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38703</xdr:rowOff>
    </xdr:from>
    <xdr:to>
      <xdr:col>45</xdr:col>
      <xdr:colOff>177800</xdr:colOff>
      <xdr:row>97</xdr:row>
      <xdr:rowOff>104746</xdr:rowOff>
    </xdr:to>
    <xdr:cxnSp macro="">
      <xdr:nvCxnSpPr>
        <xdr:cNvPr id="476" name="直線コネクタ 475"/>
        <xdr:cNvCxnSpPr/>
      </xdr:nvCxnSpPr>
      <xdr:spPr>
        <a:xfrm flipV="1">
          <a:off x="7861300" y="16669353"/>
          <a:ext cx="889000" cy="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102329</xdr:rowOff>
    </xdr:from>
    <xdr:to>
      <xdr:col>41</xdr:col>
      <xdr:colOff>50800</xdr:colOff>
      <xdr:row>97</xdr:row>
      <xdr:rowOff>104746</xdr:rowOff>
    </xdr:to>
    <xdr:cxnSp macro="">
      <xdr:nvCxnSpPr>
        <xdr:cNvPr id="479" name="直線コネクタ 478"/>
        <xdr:cNvCxnSpPr/>
      </xdr:nvCxnSpPr>
      <xdr:spPr>
        <a:xfrm>
          <a:off x="6972300" y="16732979"/>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85330</xdr:rowOff>
    </xdr:from>
    <xdr:to>
      <xdr:col>55</xdr:col>
      <xdr:colOff>50800</xdr:colOff>
      <xdr:row>97</xdr:row>
      <xdr:rowOff>15480</xdr:rowOff>
    </xdr:to>
    <xdr:sp macro="" textlink="">
      <xdr:nvSpPr>
        <xdr:cNvPr id="489" name="楕円 488"/>
        <xdr:cNvSpPr/>
      </xdr:nvSpPr>
      <xdr:spPr>
        <a:xfrm>
          <a:off x="10426700" y="165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108207</xdr:rowOff>
    </xdr:from>
    <xdr:ext cx="534377" cy="259045"/>
    <xdr:sp macro="" textlink="">
      <xdr:nvSpPr>
        <xdr:cNvPr id="490" name="土木費該当値テキスト"/>
        <xdr:cNvSpPr txBox="1"/>
      </xdr:nvSpPr>
      <xdr:spPr>
        <a:xfrm>
          <a:off x="10528300" y="1639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48209</xdr:rowOff>
    </xdr:from>
    <xdr:to>
      <xdr:col>50</xdr:col>
      <xdr:colOff>165100</xdr:colOff>
      <xdr:row>97</xdr:row>
      <xdr:rowOff>149809</xdr:rowOff>
    </xdr:to>
    <xdr:sp macro="" textlink="">
      <xdr:nvSpPr>
        <xdr:cNvPr id="491" name="楕円 490"/>
        <xdr:cNvSpPr/>
      </xdr:nvSpPr>
      <xdr:spPr>
        <a:xfrm>
          <a:off x="9588500" y="166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140936</xdr:rowOff>
    </xdr:from>
    <xdr:ext cx="534377" cy="259045"/>
    <xdr:sp macro="" textlink="">
      <xdr:nvSpPr>
        <xdr:cNvPr id="492" name="テキスト ボックス 491"/>
        <xdr:cNvSpPr txBox="1"/>
      </xdr:nvSpPr>
      <xdr:spPr>
        <a:xfrm>
          <a:off x="9372111" y="167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159353</xdr:rowOff>
    </xdr:from>
    <xdr:to>
      <xdr:col>46</xdr:col>
      <xdr:colOff>38100</xdr:colOff>
      <xdr:row>97</xdr:row>
      <xdr:rowOff>89503</xdr:rowOff>
    </xdr:to>
    <xdr:sp macro="" textlink="">
      <xdr:nvSpPr>
        <xdr:cNvPr id="493" name="楕円 492"/>
        <xdr:cNvSpPr/>
      </xdr:nvSpPr>
      <xdr:spPr>
        <a:xfrm>
          <a:off x="8699500" y="166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80630</xdr:rowOff>
    </xdr:from>
    <xdr:ext cx="534377" cy="259045"/>
    <xdr:sp macro="" textlink="">
      <xdr:nvSpPr>
        <xdr:cNvPr id="494" name="テキスト ボックス 493"/>
        <xdr:cNvSpPr txBox="1"/>
      </xdr:nvSpPr>
      <xdr:spPr>
        <a:xfrm>
          <a:off x="8483111" y="1671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53946</xdr:rowOff>
    </xdr:from>
    <xdr:to>
      <xdr:col>41</xdr:col>
      <xdr:colOff>101600</xdr:colOff>
      <xdr:row>97</xdr:row>
      <xdr:rowOff>155546</xdr:rowOff>
    </xdr:to>
    <xdr:sp macro="" textlink="">
      <xdr:nvSpPr>
        <xdr:cNvPr id="495" name="楕円 494"/>
        <xdr:cNvSpPr/>
      </xdr:nvSpPr>
      <xdr:spPr>
        <a:xfrm>
          <a:off x="7810500" y="166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146673</xdr:rowOff>
    </xdr:from>
    <xdr:ext cx="534377" cy="259045"/>
    <xdr:sp macro="" textlink="">
      <xdr:nvSpPr>
        <xdr:cNvPr id="496" name="テキスト ボックス 495"/>
        <xdr:cNvSpPr txBox="1"/>
      </xdr:nvSpPr>
      <xdr:spPr>
        <a:xfrm>
          <a:off x="7594111" y="167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51529</xdr:rowOff>
    </xdr:from>
    <xdr:to>
      <xdr:col>36</xdr:col>
      <xdr:colOff>165100</xdr:colOff>
      <xdr:row>97</xdr:row>
      <xdr:rowOff>153129</xdr:rowOff>
    </xdr:to>
    <xdr:sp macro="" textlink="">
      <xdr:nvSpPr>
        <xdr:cNvPr id="497" name="楕円 496"/>
        <xdr:cNvSpPr/>
      </xdr:nvSpPr>
      <xdr:spPr>
        <a:xfrm>
          <a:off x="6921500" y="166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144256</xdr:rowOff>
    </xdr:from>
    <xdr:ext cx="534377" cy="259045"/>
    <xdr:sp macro="" textlink="">
      <xdr:nvSpPr>
        <xdr:cNvPr id="498" name="テキスト ボックス 497"/>
        <xdr:cNvSpPr txBox="1"/>
      </xdr:nvSpPr>
      <xdr:spPr>
        <a:xfrm>
          <a:off x="6705111" y="1677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42316</xdr:rowOff>
    </xdr:from>
    <xdr:to>
      <xdr:col>85</xdr:col>
      <xdr:colOff>127000</xdr:colOff>
      <xdr:row>38</xdr:row>
      <xdr:rowOff>93752</xdr:rowOff>
    </xdr:to>
    <xdr:cxnSp macro="">
      <xdr:nvCxnSpPr>
        <xdr:cNvPr id="528" name="直線コネクタ 527"/>
        <xdr:cNvCxnSpPr/>
      </xdr:nvCxnSpPr>
      <xdr:spPr>
        <a:xfrm flipV="1">
          <a:off x="15481300" y="6557416"/>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39992</xdr:rowOff>
    </xdr:from>
    <xdr:to>
      <xdr:col>81</xdr:col>
      <xdr:colOff>50800</xdr:colOff>
      <xdr:row>38</xdr:row>
      <xdr:rowOff>93752</xdr:rowOff>
    </xdr:to>
    <xdr:cxnSp macro="">
      <xdr:nvCxnSpPr>
        <xdr:cNvPr id="531" name="直線コネクタ 530"/>
        <xdr:cNvCxnSpPr/>
      </xdr:nvCxnSpPr>
      <xdr:spPr>
        <a:xfrm>
          <a:off x="14592300" y="6555092"/>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39992</xdr:rowOff>
    </xdr:from>
    <xdr:to>
      <xdr:col>76</xdr:col>
      <xdr:colOff>114300</xdr:colOff>
      <xdr:row>38</xdr:row>
      <xdr:rowOff>99885</xdr:rowOff>
    </xdr:to>
    <xdr:cxnSp macro="">
      <xdr:nvCxnSpPr>
        <xdr:cNvPr id="534" name="直線コネクタ 533"/>
        <xdr:cNvCxnSpPr/>
      </xdr:nvCxnSpPr>
      <xdr:spPr>
        <a:xfrm flipV="1">
          <a:off x="13703300" y="6555092"/>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99885</xdr:rowOff>
    </xdr:from>
    <xdr:to>
      <xdr:col>71</xdr:col>
      <xdr:colOff>177800</xdr:colOff>
      <xdr:row>38</xdr:row>
      <xdr:rowOff>137871</xdr:rowOff>
    </xdr:to>
    <xdr:cxnSp macro="">
      <xdr:nvCxnSpPr>
        <xdr:cNvPr id="537" name="直線コネクタ 536"/>
        <xdr:cNvCxnSpPr/>
      </xdr:nvCxnSpPr>
      <xdr:spPr>
        <a:xfrm flipV="1">
          <a:off x="12814300" y="6614985"/>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162966</xdr:rowOff>
    </xdr:from>
    <xdr:to>
      <xdr:col>85</xdr:col>
      <xdr:colOff>177800</xdr:colOff>
      <xdr:row>38</xdr:row>
      <xdr:rowOff>93116</xdr:rowOff>
    </xdr:to>
    <xdr:sp macro="" textlink="">
      <xdr:nvSpPr>
        <xdr:cNvPr id="547" name="楕円 546"/>
        <xdr:cNvSpPr/>
      </xdr:nvSpPr>
      <xdr:spPr>
        <a:xfrm>
          <a:off x="16268700" y="65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141393</xdr:rowOff>
    </xdr:from>
    <xdr:ext cx="534377" cy="259045"/>
    <xdr:sp macro="" textlink="">
      <xdr:nvSpPr>
        <xdr:cNvPr id="548" name="消防費該当値テキスト"/>
        <xdr:cNvSpPr txBox="1"/>
      </xdr:nvSpPr>
      <xdr:spPr>
        <a:xfrm>
          <a:off x="16370300" y="648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42952</xdr:rowOff>
    </xdr:from>
    <xdr:to>
      <xdr:col>81</xdr:col>
      <xdr:colOff>101600</xdr:colOff>
      <xdr:row>38</xdr:row>
      <xdr:rowOff>144552</xdr:rowOff>
    </xdr:to>
    <xdr:sp macro="" textlink="">
      <xdr:nvSpPr>
        <xdr:cNvPr id="549" name="楕円 548"/>
        <xdr:cNvSpPr/>
      </xdr:nvSpPr>
      <xdr:spPr>
        <a:xfrm>
          <a:off x="15430500" y="65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135679</xdr:rowOff>
    </xdr:from>
    <xdr:ext cx="534377" cy="259045"/>
    <xdr:sp macro="" textlink="">
      <xdr:nvSpPr>
        <xdr:cNvPr id="550" name="テキスト ボックス 549"/>
        <xdr:cNvSpPr txBox="1"/>
      </xdr:nvSpPr>
      <xdr:spPr>
        <a:xfrm>
          <a:off x="15214111" y="66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160642</xdr:rowOff>
    </xdr:from>
    <xdr:to>
      <xdr:col>76</xdr:col>
      <xdr:colOff>165100</xdr:colOff>
      <xdr:row>38</xdr:row>
      <xdr:rowOff>90792</xdr:rowOff>
    </xdr:to>
    <xdr:sp macro="" textlink="">
      <xdr:nvSpPr>
        <xdr:cNvPr id="551" name="楕円 550"/>
        <xdr:cNvSpPr/>
      </xdr:nvSpPr>
      <xdr:spPr>
        <a:xfrm>
          <a:off x="14541500" y="65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81919</xdr:rowOff>
    </xdr:from>
    <xdr:ext cx="534377" cy="259045"/>
    <xdr:sp macro="" textlink="">
      <xdr:nvSpPr>
        <xdr:cNvPr id="552" name="テキスト ボックス 551"/>
        <xdr:cNvSpPr txBox="1"/>
      </xdr:nvSpPr>
      <xdr:spPr>
        <a:xfrm>
          <a:off x="14325111" y="65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49085</xdr:rowOff>
    </xdr:from>
    <xdr:to>
      <xdr:col>72</xdr:col>
      <xdr:colOff>38100</xdr:colOff>
      <xdr:row>38</xdr:row>
      <xdr:rowOff>150685</xdr:rowOff>
    </xdr:to>
    <xdr:sp macro="" textlink="">
      <xdr:nvSpPr>
        <xdr:cNvPr id="553" name="楕円 552"/>
        <xdr:cNvSpPr/>
      </xdr:nvSpPr>
      <xdr:spPr>
        <a:xfrm>
          <a:off x="13652500" y="65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141812</xdr:rowOff>
    </xdr:from>
    <xdr:ext cx="534377" cy="259045"/>
    <xdr:sp macro="" textlink="">
      <xdr:nvSpPr>
        <xdr:cNvPr id="554" name="テキスト ボックス 553"/>
        <xdr:cNvSpPr txBox="1"/>
      </xdr:nvSpPr>
      <xdr:spPr>
        <a:xfrm>
          <a:off x="13436111" y="66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87071</xdr:rowOff>
    </xdr:from>
    <xdr:to>
      <xdr:col>67</xdr:col>
      <xdr:colOff>101600</xdr:colOff>
      <xdr:row>39</xdr:row>
      <xdr:rowOff>17221</xdr:rowOff>
    </xdr:to>
    <xdr:sp macro="" textlink="">
      <xdr:nvSpPr>
        <xdr:cNvPr id="555" name="楕円 554"/>
        <xdr:cNvSpPr/>
      </xdr:nvSpPr>
      <xdr:spPr>
        <a:xfrm>
          <a:off x="12763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8348</xdr:rowOff>
    </xdr:from>
    <xdr:ext cx="534377" cy="259045"/>
    <xdr:sp macro="" textlink="">
      <xdr:nvSpPr>
        <xdr:cNvPr id="556" name="テキスト ボックス 555"/>
        <xdr:cNvSpPr txBox="1"/>
      </xdr:nvSpPr>
      <xdr:spPr>
        <a:xfrm>
          <a:off x="12547111" y="66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116301</xdr:rowOff>
    </xdr:from>
    <xdr:to>
      <xdr:col>85</xdr:col>
      <xdr:colOff>127000</xdr:colOff>
      <xdr:row>58</xdr:row>
      <xdr:rowOff>96250</xdr:rowOff>
    </xdr:to>
    <xdr:cxnSp macro="">
      <xdr:nvCxnSpPr>
        <xdr:cNvPr id="588" name="直線コネクタ 587"/>
        <xdr:cNvCxnSpPr/>
      </xdr:nvCxnSpPr>
      <xdr:spPr>
        <a:xfrm flipV="1">
          <a:off x="15481300" y="9888951"/>
          <a:ext cx="838200" cy="15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5071</xdr:rowOff>
    </xdr:from>
    <xdr:to>
      <xdr:col>81</xdr:col>
      <xdr:colOff>50800</xdr:colOff>
      <xdr:row>58</xdr:row>
      <xdr:rowOff>96250</xdr:rowOff>
    </xdr:to>
    <xdr:cxnSp macro="">
      <xdr:nvCxnSpPr>
        <xdr:cNvPr id="591" name="直線コネクタ 590"/>
        <xdr:cNvCxnSpPr/>
      </xdr:nvCxnSpPr>
      <xdr:spPr>
        <a:xfrm>
          <a:off x="14592300" y="9777721"/>
          <a:ext cx="889000" cy="26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5071</xdr:rowOff>
    </xdr:from>
    <xdr:to>
      <xdr:col>76</xdr:col>
      <xdr:colOff>114300</xdr:colOff>
      <xdr:row>57</xdr:row>
      <xdr:rowOff>144043</xdr:rowOff>
    </xdr:to>
    <xdr:cxnSp macro="">
      <xdr:nvCxnSpPr>
        <xdr:cNvPr id="594" name="直線コネクタ 593"/>
        <xdr:cNvCxnSpPr/>
      </xdr:nvCxnSpPr>
      <xdr:spPr>
        <a:xfrm flipV="1">
          <a:off x="13703300" y="9777721"/>
          <a:ext cx="889000" cy="1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144043</xdr:rowOff>
    </xdr:from>
    <xdr:to>
      <xdr:col>71</xdr:col>
      <xdr:colOff>177800</xdr:colOff>
      <xdr:row>58</xdr:row>
      <xdr:rowOff>18983</xdr:rowOff>
    </xdr:to>
    <xdr:cxnSp macro="">
      <xdr:nvCxnSpPr>
        <xdr:cNvPr id="597" name="直線コネクタ 596"/>
        <xdr:cNvCxnSpPr/>
      </xdr:nvCxnSpPr>
      <xdr:spPr>
        <a:xfrm flipV="1">
          <a:off x="12814300" y="9916693"/>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65501</xdr:rowOff>
    </xdr:from>
    <xdr:to>
      <xdr:col>85</xdr:col>
      <xdr:colOff>177800</xdr:colOff>
      <xdr:row>57</xdr:row>
      <xdr:rowOff>167101</xdr:rowOff>
    </xdr:to>
    <xdr:sp macro="" textlink="">
      <xdr:nvSpPr>
        <xdr:cNvPr id="607" name="楕円 606"/>
        <xdr:cNvSpPr/>
      </xdr:nvSpPr>
      <xdr:spPr>
        <a:xfrm>
          <a:off x="16268700" y="983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43928</xdr:rowOff>
    </xdr:from>
    <xdr:ext cx="534377" cy="259045"/>
    <xdr:sp macro="" textlink="">
      <xdr:nvSpPr>
        <xdr:cNvPr id="608" name="教育費該当値テキスト"/>
        <xdr:cNvSpPr txBox="1"/>
      </xdr:nvSpPr>
      <xdr:spPr>
        <a:xfrm>
          <a:off x="16370300" y="981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45450</xdr:rowOff>
    </xdr:from>
    <xdr:to>
      <xdr:col>81</xdr:col>
      <xdr:colOff>101600</xdr:colOff>
      <xdr:row>58</xdr:row>
      <xdr:rowOff>147050</xdr:rowOff>
    </xdr:to>
    <xdr:sp macro="" textlink="">
      <xdr:nvSpPr>
        <xdr:cNvPr id="609" name="楕円 608"/>
        <xdr:cNvSpPr/>
      </xdr:nvSpPr>
      <xdr:spPr>
        <a:xfrm>
          <a:off x="15430500" y="9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138177</xdr:rowOff>
    </xdr:from>
    <xdr:ext cx="534377" cy="259045"/>
    <xdr:sp macro="" textlink="">
      <xdr:nvSpPr>
        <xdr:cNvPr id="610" name="テキスト ボックス 609"/>
        <xdr:cNvSpPr txBox="1"/>
      </xdr:nvSpPr>
      <xdr:spPr>
        <a:xfrm>
          <a:off x="15214111" y="100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125721</xdr:rowOff>
    </xdr:from>
    <xdr:to>
      <xdr:col>76</xdr:col>
      <xdr:colOff>165100</xdr:colOff>
      <xdr:row>57</xdr:row>
      <xdr:rowOff>55871</xdr:rowOff>
    </xdr:to>
    <xdr:sp macro="" textlink="">
      <xdr:nvSpPr>
        <xdr:cNvPr id="611" name="楕円 610"/>
        <xdr:cNvSpPr/>
      </xdr:nvSpPr>
      <xdr:spPr>
        <a:xfrm>
          <a:off x="14541500" y="97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46998</xdr:rowOff>
    </xdr:from>
    <xdr:ext cx="534377" cy="259045"/>
    <xdr:sp macro="" textlink="">
      <xdr:nvSpPr>
        <xdr:cNvPr id="612" name="テキスト ボックス 611"/>
        <xdr:cNvSpPr txBox="1"/>
      </xdr:nvSpPr>
      <xdr:spPr>
        <a:xfrm>
          <a:off x="14325111" y="981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93243</xdr:rowOff>
    </xdr:from>
    <xdr:to>
      <xdr:col>72</xdr:col>
      <xdr:colOff>38100</xdr:colOff>
      <xdr:row>58</xdr:row>
      <xdr:rowOff>23393</xdr:rowOff>
    </xdr:to>
    <xdr:sp macro="" textlink="">
      <xdr:nvSpPr>
        <xdr:cNvPr id="613" name="楕円 612"/>
        <xdr:cNvSpPr/>
      </xdr:nvSpPr>
      <xdr:spPr>
        <a:xfrm>
          <a:off x="136525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14520</xdr:rowOff>
    </xdr:from>
    <xdr:ext cx="534377" cy="259045"/>
    <xdr:sp macro="" textlink="">
      <xdr:nvSpPr>
        <xdr:cNvPr id="614" name="テキスト ボックス 613"/>
        <xdr:cNvSpPr txBox="1"/>
      </xdr:nvSpPr>
      <xdr:spPr>
        <a:xfrm>
          <a:off x="13436111" y="99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139633</xdr:rowOff>
    </xdr:from>
    <xdr:to>
      <xdr:col>67</xdr:col>
      <xdr:colOff>101600</xdr:colOff>
      <xdr:row>58</xdr:row>
      <xdr:rowOff>69783</xdr:rowOff>
    </xdr:to>
    <xdr:sp macro="" textlink="">
      <xdr:nvSpPr>
        <xdr:cNvPr id="615" name="楕円 614"/>
        <xdr:cNvSpPr/>
      </xdr:nvSpPr>
      <xdr:spPr>
        <a:xfrm>
          <a:off x="12763500" y="991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60910</xdr:rowOff>
    </xdr:from>
    <xdr:ext cx="534377" cy="259045"/>
    <xdr:sp macro="" textlink="">
      <xdr:nvSpPr>
        <xdr:cNvPr id="616" name="テキスト ボックス 615"/>
        <xdr:cNvSpPr txBox="1"/>
      </xdr:nvSpPr>
      <xdr:spPr>
        <a:xfrm>
          <a:off x="12547111" y="1000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7" name="直線コネクタ 646"/>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50" name="直線コネクタ 649"/>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3" name="直線コネクタ 652"/>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6" name="直線コネクタ 655"/>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6" name="楕円 66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249299" cy="259045"/>
    <xdr:sp macro="" textlink="">
      <xdr:nvSpPr>
        <xdr:cNvPr id="667" name="災害復旧費該当値テキスト"/>
        <xdr:cNvSpPr txBox="1"/>
      </xdr:nvSpPr>
      <xdr:spPr>
        <a:xfrm>
          <a:off x="16370300" y="1354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8" name="楕円 667"/>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9" name="テキスト ボックス 668"/>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70" name="楕円 66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71" name="テキスト ボックス 67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75546</xdr:rowOff>
    </xdr:from>
    <xdr:to>
      <xdr:col>85</xdr:col>
      <xdr:colOff>127000</xdr:colOff>
      <xdr:row>97</xdr:row>
      <xdr:rowOff>81390</xdr:rowOff>
    </xdr:to>
    <xdr:cxnSp macro="">
      <xdr:nvCxnSpPr>
        <xdr:cNvPr id="706" name="直線コネクタ 705"/>
        <xdr:cNvCxnSpPr/>
      </xdr:nvCxnSpPr>
      <xdr:spPr>
        <a:xfrm>
          <a:off x="15481300" y="16706196"/>
          <a:ext cx="838200" cy="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75546</xdr:rowOff>
    </xdr:from>
    <xdr:to>
      <xdr:col>81</xdr:col>
      <xdr:colOff>50800</xdr:colOff>
      <xdr:row>97</xdr:row>
      <xdr:rowOff>97295</xdr:rowOff>
    </xdr:to>
    <xdr:cxnSp macro="">
      <xdr:nvCxnSpPr>
        <xdr:cNvPr id="709" name="直線コネクタ 708"/>
        <xdr:cNvCxnSpPr/>
      </xdr:nvCxnSpPr>
      <xdr:spPr>
        <a:xfrm flipV="1">
          <a:off x="14592300" y="16706196"/>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97295</xdr:rowOff>
    </xdr:from>
    <xdr:to>
      <xdr:col>76</xdr:col>
      <xdr:colOff>114300</xdr:colOff>
      <xdr:row>97</xdr:row>
      <xdr:rowOff>113167</xdr:rowOff>
    </xdr:to>
    <xdr:cxnSp macro="">
      <xdr:nvCxnSpPr>
        <xdr:cNvPr id="712" name="直線コネクタ 711"/>
        <xdr:cNvCxnSpPr/>
      </xdr:nvCxnSpPr>
      <xdr:spPr>
        <a:xfrm flipV="1">
          <a:off x="13703300" y="16727945"/>
          <a:ext cx="8890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58874</xdr:rowOff>
    </xdr:from>
    <xdr:to>
      <xdr:col>71</xdr:col>
      <xdr:colOff>177800</xdr:colOff>
      <xdr:row>97</xdr:row>
      <xdr:rowOff>113167</xdr:rowOff>
    </xdr:to>
    <xdr:cxnSp macro="">
      <xdr:nvCxnSpPr>
        <xdr:cNvPr id="715" name="直線コネクタ 714"/>
        <xdr:cNvCxnSpPr/>
      </xdr:nvCxnSpPr>
      <xdr:spPr>
        <a:xfrm>
          <a:off x="12814300" y="1668952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30590</xdr:rowOff>
    </xdr:from>
    <xdr:to>
      <xdr:col>85</xdr:col>
      <xdr:colOff>177800</xdr:colOff>
      <xdr:row>97</xdr:row>
      <xdr:rowOff>132190</xdr:rowOff>
    </xdr:to>
    <xdr:sp macro="" textlink="">
      <xdr:nvSpPr>
        <xdr:cNvPr id="725" name="楕円 724"/>
        <xdr:cNvSpPr/>
      </xdr:nvSpPr>
      <xdr:spPr>
        <a:xfrm>
          <a:off x="16268700" y="166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9017</xdr:rowOff>
    </xdr:from>
    <xdr:ext cx="534377" cy="259045"/>
    <xdr:sp macro="" textlink="">
      <xdr:nvSpPr>
        <xdr:cNvPr id="726" name="公債費該当値テキスト"/>
        <xdr:cNvSpPr txBox="1"/>
      </xdr:nvSpPr>
      <xdr:spPr>
        <a:xfrm>
          <a:off x="16370300" y="166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24746</xdr:rowOff>
    </xdr:from>
    <xdr:to>
      <xdr:col>81</xdr:col>
      <xdr:colOff>101600</xdr:colOff>
      <xdr:row>97</xdr:row>
      <xdr:rowOff>126346</xdr:rowOff>
    </xdr:to>
    <xdr:sp macro="" textlink="">
      <xdr:nvSpPr>
        <xdr:cNvPr id="727" name="楕円 726"/>
        <xdr:cNvSpPr/>
      </xdr:nvSpPr>
      <xdr:spPr>
        <a:xfrm>
          <a:off x="15430500" y="1665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117473</xdr:rowOff>
    </xdr:from>
    <xdr:ext cx="534377" cy="259045"/>
    <xdr:sp macro="" textlink="">
      <xdr:nvSpPr>
        <xdr:cNvPr id="728" name="テキスト ボックス 727"/>
        <xdr:cNvSpPr txBox="1"/>
      </xdr:nvSpPr>
      <xdr:spPr>
        <a:xfrm>
          <a:off x="15214111" y="1674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46495</xdr:rowOff>
    </xdr:from>
    <xdr:to>
      <xdr:col>76</xdr:col>
      <xdr:colOff>165100</xdr:colOff>
      <xdr:row>97</xdr:row>
      <xdr:rowOff>148095</xdr:rowOff>
    </xdr:to>
    <xdr:sp macro="" textlink="">
      <xdr:nvSpPr>
        <xdr:cNvPr id="729" name="楕円 728"/>
        <xdr:cNvSpPr/>
      </xdr:nvSpPr>
      <xdr:spPr>
        <a:xfrm>
          <a:off x="145415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139222</xdr:rowOff>
    </xdr:from>
    <xdr:ext cx="534377" cy="259045"/>
    <xdr:sp macro="" textlink="">
      <xdr:nvSpPr>
        <xdr:cNvPr id="730" name="テキスト ボックス 729"/>
        <xdr:cNvSpPr txBox="1"/>
      </xdr:nvSpPr>
      <xdr:spPr>
        <a:xfrm>
          <a:off x="14325111" y="1676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62367</xdr:rowOff>
    </xdr:from>
    <xdr:to>
      <xdr:col>72</xdr:col>
      <xdr:colOff>38100</xdr:colOff>
      <xdr:row>97</xdr:row>
      <xdr:rowOff>163967</xdr:rowOff>
    </xdr:to>
    <xdr:sp macro="" textlink="">
      <xdr:nvSpPr>
        <xdr:cNvPr id="731" name="楕円 730"/>
        <xdr:cNvSpPr/>
      </xdr:nvSpPr>
      <xdr:spPr>
        <a:xfrm>
          <a:off x="13652500" y="1669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155094</xdr:rowOff>
    </xdr:from>
    <xdr:ext cx="534377" cy="259045"/>
    <xdr:sp macro="" textlink="">
      <xdr:nvSpPr>
        <xdr:cNvPr id="732" name="テキスト ボックス 731"/>
        <xdr:cNvSpPr txBox="1"/>
      </xdr:nvSpPr>
      <xdr:spPr>
        <a:xfrm>
          <a:off x="13436111" y="1678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8074</xdr:rowOff>
    </xdr:from>
    <xdr:to>
      <xdr:col>67</xdr:col>
      <xdr:colOff>101600</xdr:colOff>
      <xdr:row>97</xdr:row>
      <xdr:rowOff>109674</xdr:rowOff>
    </xdr:to>
    <xdr:sp macro="" textlink="">
      <xdr:nvSpPr>
        <xdr:cNvPr id="733" name="楕円 732"/>
        <xdr:cNvSpPr/>
      </xdr:nvSpPr>
      <xdr:spPr>
        <a:xfrm>
          <a:off x="12763500" y="166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100801</xdr:rowOff>
    </xdr:from>
    <xdr:ext cx="534377" cy="259045"/>
    <xdr:sp macro="" textlink="">
      <xdr:nvSpPr>
        <xdr:cNvPr id="734" name="テキスト ボックス 733"/>
        <xdr:cNvSpPr txBox="1"/>
      </xdr:nvSpPr>
      <xdr:spPr>
        <a:xfrm>
          <a:off x="12547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令和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年度の歳出決算総額に対する住民一人当たり平均額は</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384,226</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円であり、前年度の住民一人当たり平均額である</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354,012</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円と比べ</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30,214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円の増となっている。増加した要因は、事業進捗による</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田端西地区組合土地区画整理事業助成金の増加に伴う土木費の増加や、小中学校体育館に設置した可搬式空調機の設置工事、令和</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3</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年度にリニューアルした町営プールの元金償還開始など</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による教育費の増加などによるものである。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類似団体平均値との比較では概ね各項目は下回っている。これは寒川町が面積が狭いものの人口密度が高く、相対的に人口一人当たりコストが抑えられる傾向にあることがあげられる。</a:t>
          </a:r>
          <a:endParaRPr lang="ja-JP" altLang="ja-JP" sz="1200">
            <a:effectLst/>
            <a:latin typeface="ＭＳ 明朝" panose="02020609040205080304" pitchFamily="17" charset="-128"/>
            <a:ea typeface="ＭＳ 明朝" panose="02020609040205080304" pitchFamily="17" charset="-128"/>
          </a:endParaRPr>
        </a:p>
        <a:p>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今後は、高齢化の進行や公共施設等の老朽化に対する長寿命化等に対する経費など増加する可能性の高い費用があるため、町総合計画や公共施設等再編計画等より適正な事業実施に努めていく。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実質収支比率について、令和</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4</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年度は</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18.83</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％となり、前年度の</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22.76</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％からは△</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3.93%</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の減となったが、近年のなかでは高い比率となっている。これは、納税義務者数の増や企業の設備投資による償却資産の増などから町税全体で</a:t>
          </a:r>
          <a:r>
            <a:rPr lang="en-US" altLang="ja-JP" sz="1200" b="0" i="0" baseline="0">
              <a:solidFill>
                <a:schemeClr val="dk1"/>
              </a:solidFill>
              <a:effectLst/>
              <a:latin typeface="ＭＳ 明朝" panose="02020609040205080304" pitchFamily="17" charset="-128"/>
              <a:ea typeface="ＭＳ 明朝" panose="02020609040205080304" pitchFamily="17" charset="-128"/>
              <a:cs typeface="+mn-cs"/>
            </a:rPr>
            <a:t>4.0</a:t>
          </a:r>
          <a:r>
            <a:rPr lang="ja-JP" altLang="ja-JP" sz="1200" b="0" i="0" baseline="0">
              <a:solidFill>
                <a:schemeClr val="dk1"/>
              </a:solidFill>
              <a:effectLst/>
              <a:latin typeface="ＭＳ 明朝" panose="02020609040205080304" pitchFamily="17" charset="-128"/>
              <a:ea typeface="ＭＳ 明朝" panose="02020609040205080304" pitchFamily="17" charset="-128"/>
              <a:cs typeface="+mn-cs"/>
            </a:rPr>
            <a:t>％の増となったことなどによるものである。</a:t>
          </a:r>
          <a:endParaRPr lang="ja-JP" altLang="ja-JP" sz="12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財政調整基金については、景気低迷の影響により、平成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億円を切ったことがあり、平成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24</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年度以降は最低限の取崩とし、できる限り財政調整基金へ積立をするよう努めているため、増加傾向にある。</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神奈川県寒川町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21</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年度以降は、対象となる全ての会計において、経常経費の圧縮や不用額の執行凍結等により、毎年度黒字を確保しているため、連結実質赤字比率は算定されていない。</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　今後も全会計についての予算執行過程を的確に管理し、赤字とならないよう、財政運営を行っていく。</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20901741</v>
      </c>
      <c r="BO4" s="449"/>
      <c r="BP4" s="449"/>
      <c r="BQ4" s="449"/>
      <c r="BR4" s="449"/>
      <c r="BS4" s="449"/>
      <c r="BT4" s="449"/>
      <c r="BU4" s="450"/>
      <c r="BV4" s="448">
        <v>19626002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18.8</v>
      </c>
      <c r="CU4" s="589"/>
      <c r="CV4" s="589"/>
      <c r="CW4" s="589"/>
      <c r="CX4" s="589"/>
      <c r="CY4" s="589"/>
      <c r="CZ4" s="589"/>
      <c r="DA4" s="590"/>
      <c r="DB4" s="588">
        <v>22.8</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18851296</v>
      </c>
      <c r="BO5" s="420"/>
      <c r="BP5" s="420"/>
      <c r="BQ5" s="420"/>
      <c r="BR5" s="420"/>
      <c r="BS5" s="420"/>
      <c r="BT5" s="420"/>
      <c r="BU5" s="421"/>
      <c r="BV5" s="419">
        <v>17369237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90.8</v>
      </c>
      <c r="CU5" s="417"/>
      <c r="CV5" s="417"/>
      <c r="CW5" s="417"/>
      <c r="CX5" s="417"/>
      <c r="CY5" s="417"/>
      <c r="CZ5" s="417"/>
      <c r="DA5" s="418"/>
      <c r="DB5" s="416">
        <v>91</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2050445</v>
      </c>
      <c r="BO6" s="420"/>
      <c r="BP6" s="420"/>
      <c r="BQ6" s="420"/>
      <c r="BR6" s="420"/>
      <c r="BS6" s="420"/>
      <c r="BT6" s="420"/>
      <c r="BU6" s="421"/>
      <c r="BV6" s="419">
        <v>2256765</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90.8</v>
      </c>
      <c r="CU6" s="563"/>
      <c r="CV6" s="563"/>
      <c r="CW6" s="563"/>
      <c r="CX6" s="563"/>
      <c r="CY6" s="563"/>
      <c r="CZ6" s="563"/>
      <c r="DA6" s="564"/>
      <c r="DB6" s="562">
        <v>91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103281</v>
      </c>
      <c r="BO7" s="420"/>
      <c r="BP7" s="420"/>
      <c r="BQ7" s="420"/>
      <c r="BR7" s="420"/>
      <c r="BS7" s="420"/>
      <c r="BT7" s="420"/>
      <c r="BU7" s="421"/>
      <c r="BV7" s="419">
        <v>96181</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10338887</v>
      </c>
      <c r="CU7" s="420"/>
      <c r="CV7" s="420"/>
      <c r="CW7" s="420"/>
      <c r="CX7" s="420"/>
      <c r="CY7" s="420"/>
      <c r="CZ7" s="420"/>
      <c r="DA7" s="421"/>
      <c r="DB7" s="419">
        <v>9492102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1947164</v>
      </c>
      <c r="BO8" s="420"/>
      <c r="BP8" s="420"/>
      <c r="BQ8" s="420"/>
      <c r="BR8" s="420"/>
      <c r="BS8" s="420"/>
      <c r="BT8" s="420"/>
      <c r="BU8" s="421"/>
      <c r="BV8" s="419">
        <v>2160584</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1.07</v>
      </c>
      <c r="CU8" s="523"/>
      <c r="CV8" s="523"/>
      <c r="CW8" s="523"/>
      <c r="CX8" s="523"/>
      <c r="CY8" s="523"/>
      <c r="CZ8" s="523"/>
      <c r="DA8" s="524"/>
      <c r="DB8" s="522">
        <v>1.06</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48348</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-213420</v>
      </c>
      <c r="BO9" s="420"/>
      <c r="BP9" s="420"/>
      <c r="BQ9" s="420"/>
      <c r="BR9" s="420"/>
      <c r="BS9" s="420"/>
      <c r="BT9" s="420"/>
      <c r="BU9" s="421"/>
      <c r="BV9" s="419">
        <v>1169948</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7.3</v>
      </c>
      <c r="CU9" s="417"/>
      <c r="CV9" s="417"/>
      <c r="CW9" s="417"/>
      <c r="CX9" s="417"/>
      <c r="CY9" s="417"/>
      <c r="CZ9" s="417"/>
      <c r="DA9" s="418"/>
      <c r="DB9" s="416">
        <v>8.4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47936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1597555</v>
      </c>
      <c r="BO10" s="420"/>
      <c r="BP10" s="420"/>
      <c r="BQ10" s="420"/>
      <c r="BR10" s="420"/>
      <c r="BS10" s="420"/>
      <c r="BT10" s="420"/>
      <c r="BU10" s="421"/>
      <c r="BV10" s="419">
        <v>773747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1150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49063</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123</v>
      </c>
      <c r="AV12" s="478"/>
      <c r="AW12" s="478"/>
      <c r="AX12" s="478"/>
      <c r="AY12" s="433" t="s">
        <v>137</v>
      </c>
      <c r="AZ12" s="434"/>
      <c r="BA12" s="434"/>
      <c r="BB12" s="434"/>
      <c r="BC12" s="434"/>
      <c r="BD12" s="434"/>
      <c r="BE12" s="434"/>
      <c r="BF12" s="434"/>
      <c r="BG12" s="434"/>
      <c r="BH12" s="434"/>
      <c r="BI12" s="434"/>
      <c r="BJ12" s="434"/>
      <c r="BK12" s="434"/>
      <c r="BL12" s="434"/>
      <c r="BM12" s="435"/>
      <c r="BN12" s="419">
        <v>949288</v>
      </c>
      <c r="BO12" s="420"/>
      <c r="BP12" s="420"/>
      <c r="BQ12" s="420"/>
      <c r="BR12" s="420"/>
      <c r="BS12" s="420"/>
      <c r="BT12" s="420"/>
      <c r="BU12" s="421"/>
      <c r="BV12" s="419">
        <v>649079</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48001</v>
      </c>
      <c r="S13" s="507"/>
      <c r="T13" s="507"/>
      <c r="U13" s="507"/>
      <c r="V13" s="508"/>
      <c r="W13" s="509" t="s">
        <v>141</v>
      </c>
      <c r="X13" s="405"/>
      <c r="Y13" s="405"/>
      <c r="Z13" s="405"/>
      <c r="AA13" s="405"/>
      <c r="AB13" s="406"/>
      <c r="AC13" s="372">
        <v>426</v>
      </c>
      <c r="AD13" s="373"/>
      <c r="AE13" s="373"/>
      <c r="AF13" s="373"/>
      <c r="AG13" s="374"/>
      <c r="AH13" s="372">
        <v>487</v>
      </c>
      <c r="AI13" s="373"/>
      <c r="AJ13" s="373"/>
      <c r="AK13" s="373"/>
      <c r="AL13" s="432"/>
      <c r="AM13" s="476" t="s">
        <v>142</v>
      </c>
      <c r="AN13" s="376"/>
      <c r="AO13" s="376"/>
      <c r="AP13" s="376"/>
      <c r="AQ13" s="376"/>
      <c r="AR13" s="376"/>
      <c r="AS13" s="376"/>
      <c r="AT13" s="377"/>
      <c r="AU13" s="477" t="s">
        <v>104</v>
      </c>
      <c r="AV13" s="478"/>
      <c r="AW13" s="478"/>
      <c r="AX13" s="478"/>
      <c r="AY13" s="433" t="s">
        <v>143</v>
      </c>
      <c r="AZ13" s="434"/>
      <c r="BA13" s="434"/>
      <c r="BB13" s="434"/>
      <c r="BC13" s="434"/>
      <c r="BD13" s="434"/>
      <c r="BE13" s="434"/>
      <c r="BF13" s="434"/>
      <c r="BG13" s="434"/>
      <c r="BH13" s="434"/>
      <c r="BI13" s="434"/>
      <c r="BJ13" s="434"/>
      <c r="BK13" s="434"/>
      <c r="BL13" s="434"/>
      <c r="BM13" s="435"/>
      <c r="BN13" s="419">
        <v>434847</v>
      </c>
      <c r="BO13" s="420"/>
      <c r="BP13" s="420"/>
      <c r="BQ13" s="420"/>
      <c r="BR13" s="420"/>
      <c r="BS13" s="420"/>
      <c r="BT13" s="420"/>
      <c r="BU13" s="421"/>
      <c r="BV13" s="419">
        <v>1295766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3.3</v>
      </c>
      <c r="CU13" s="417"/>
      <c r="CV13" s="417"/>
      <c r="CW13" s="417"/>
      <c r="CX13" s="417"/>
      <c r="CY13" s="417"/>
      <c r="CZ13" s="417"/>
      <c r="DA13" s="418"/>
      <c r="DB13" s="416">
        <v>3.1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49064</v>
      </c>
      <c r="S14" s="507"/>
      <c r="T14" s="507"/>
      <c r="U14" s="507"/>
      <c r="V14" s="508"/>
      <c r="W14" s="510"/>
      <c r="X14" s="408"/>
      <c r="Y14" s="408"/>
      <c r="Z14" s="408"/>
      <c r="AA14" s="408"/>
      <c r="AB14" s="409"/>
      <c r="AC14" s="499">
        <v>1.9</v>
      </c>
      <c r="AD14" s="500"/>
      <c r="AE14" s="500"/>
      <c r="AF14" s="500"/>
      <c r="AG14" s="501"/>
      <c r="AH14" s="499">
        <v>2.2000000000000002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147</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48062</v>
      </c>
      <c r="S15" s="507"/>
      <c r="T15" s="507"/>
      <c r="U15" s="507"/>
      <c r="V15" s="508"/>
      <c r="W15" s="509" t="s">
        <v>148</v>
      </c>
      <c r="X15" s="405"/>
      <c r="Y15" s="405"/>
      <c r="Z15" s="405"/>
      <c r="AA15" s="405"/>
      <c r="AB15" s="406"/>
      <c r="AC15" s="372">
        <v>7293</v>
      </c>
      <c r="AD15" s="373"/>
      <c r="AE15" s="373"/>
      <c r="AF15" s="373"/>
      <c r="AG15" s="374"/>
      <c r="AH15" s="372">
        <v>7629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8077789</v>
      </c>
      <c r="BO15" s="449"/>
      <c r="BP15" s="449"/>
      <c r="BQ15" s="449"/>
      <c r="BR15" s="449"/>
      <c r="BS15" s="449"/>
      <c r="BT15" s="449"/>
      <c r="BU15" s="450"/>
      <c r="BV15" s="448">
        <v>7424360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32.6</v>
      </c>
      <c r="AD16" s="500"/>
      <c r="AE16" s="500"/>
      <c r="AF16" s="500"/>
      <c r="AG16" s="501"/>
      <c r="AH16" s="499">
        <v>34.299999999999997</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7273264</v>
      </c>
      <c r="BO16" s="420"/>
      <c r="BP16" s="420"/>
      <c r="BQ16" s="420"/>
      <c r="BR16" s="420"/>
      <c r="BS16" s="420"/>
      <c r="BT16" s="420"/>
      <c r="BU16" s="421"/>
      <c r="BV16" s="419">
        <v>7375384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14626</v>
      </c>
      <c r="AD17" s="373"/>
      <c r="AE17" s="373"/>
      <c r="AF17" s="373"/>
      <c r="AG17" s="374"/>
      <c r="AH17" s="372">
        <v>14116</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10338887</v>
      </c>
      <c r="BO17" s="420"/>
      <c r="BP17" s="420"/>
      <c r="BQ17" s="420"/>
      <c r="BR17" s="420"/>
      <c r="BS17" s="420"/>
      <c r="BT17" s="420"/>
      <c r="BU17" s="421"/>
      <c r="BV17" s="419">
        <v>9492102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13.34</v>
      </c>
      <c r="M18" s="472"/>
      <c r="N18" s="472"/>
      <c r="O18" s="472"/>
      <c r="P18" s="472"/>
      <c r="Q18" s="472"/>
      <c r="R18" s="473"/>
      <c r="S18" s="473"/>
      <c r="T18" s="473"/>
      <c r="U18" s="473"/>
      <c r="V18" s="474"/>
      <c r="W18" s="490"/>
      <c r="X18" s="491"/>
      <c r="Y18" s="491"/>
      <c r="Z18" s="491"/>
      <c r="AA18" s="491"/>
      <c r="AB18" s="515"/>
      <c r="AC18" s="389">
        <v>65.5</v>
      </c>
      <c r="AD18" s="390"/>
      <c r="AE18" s="390"/>
      <c r="AF18" s="390"/>
      <c r="AG18" s="475"/>
      <c r="AH18" s="389">
        <v>63.5</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9579376</v>
      </c>
      <c r="BO18" s="420"/>
      <c r="BP18" s="420"/>
      <c r="BQ18" s="420"/>
      <c r="BR18" s="420"/>
      <c r="BS18" s="420"/>
      <c r="BT18" s="420"/>
      <c r="BU18" s="421"/>
      <c r="BV18" s="419">
        <v>9263328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3624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14737529</v>
      </c>
      <c r="BO19" s="420"/>
      <c r="BP19" s="420"/>
      <c r="BQ19" s="420"/>
      <c r="BR19" s="420"/>
      <c r="BS19" s="420"/>
      <c r="BT19" s="420"/>
      <c r="BU19" s="421"/>
      <c r="BV19" s="419">
        <v>13096709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19862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6858989</v>
      </c>
      <c r="BO22" s="449"/>
      <c r="BP22" s="449"/>
      <c r="BQ22" s="449"/>
      <c r="BR22" s="449"/>
      <c r="BS22" s="449"/>
      <c r="BT22" s="449"/>
      <c r="BU22" s="450"/>
      <c r="BV22" s="448">
        <v>6989125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4302428</v>
      </c>
      <c r="BO23" s="420"/>
      <c r="BP23" s="420"/>
      <c r="BQ23" s="420"/>
      <c r="BR23" s="420"/>
      <c r="BS23" s="420"/>
      <c r="BT23" s="420"/>
      <c r="BU23" s="421"/>
      <c r="BV23" s="419">
        <v>4772096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8290</v>
      </c>
      <c r="R24" s="373"/>
      <c r="S24" s="373"/>
      <c r="T24" s="373"/>
      <c r="U24" s="373"/>
      <c r="V24" s="374"/>
      <c r="W24" s="462"/>
      <c r="X24" s="399"/>
      <c r="Y24" s="400"/>
      <c r="Z24" s="375" t="s">
        <v>173</v>
      </c>
      <c r="AA24" s="376"/>
      <c r="AB24" s="376"/>
      <c r="AC24" s="376"/>
      <c r="AD24" s="376"/>
      <c r="AE24" s="376"/>
      <c r="AF24" s="376"/>
      <c r="AG24" s="377"/>
      <c r="AH24" s="372">
        <v>270</v>
      </c>
      <c r="AI24" s="373"/>
      <c r="AJ24" s="373"/>
      <c r="AK24" s="373"/>
      <c r="AL24" s="374"/>
      <c r="AM24" s="372">
        <v>846990</v>
      </c>
      <c r="AN24" s="373"/>
      <c r="AO24" s="373"/>
      <c r="AP24" s="373"/>
      <c r="AQ24" s="373"/>
      <c r="AR24" s="374"/>
      <c r="AS24" s="372">
        <v>3137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5216684</v>
      </c>
      <c r="BO24" s="420"/>
      <c r="BP24" s="420"/>
      <c r="BQ24" s="420"/>
      <c r="BR24" s="420"/>
      <c r="BS24" s="420"/>
      <c r="BT24" s="420"/>
      <c r="BU24" s="421"/>
      <c r="BV24" s="419">
        <v>5027918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6730</v>
      </c>
      <c r="R25" s="373"/>
      <c r="S25" s="373"/>
      <c r="T25" s="373"/>
      <c r="U25" s="373"/>
      <c r="V25" s="374"/>
      <c r="W25" s="462"/>
      <c r="X25" s="399"/>
      <c r="Y25" s="400"/>
      <c r="Z25" s="375" t="s">
        <v>176</v>
      </c>
      <c r="AA25" s="376"/>
      <c r="AB25" s="376"/>
      <c r="AC25" s="376"/>
      <c r="AD25" s="376"/>
      <c r="AE25" s="376"/>
      <c r="AF25" s="376"/>
      <c r="AG25" s="377"/>
      <c r="AH25" s="372" t="s">
        <v>147</v>
      </c>
      <c r="AI25" s="373"/>
      <c r="AJ25" s="373"/>
      <c r="AK25" s="373"/>
      <c r="AL25" s="374"/>
      <c r="AM25" s="372" t="s">
        <v>177</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11420509</v>
      </c>
      <c r="BO25" s="449"/>
      <c r="BP25" s="449"/>
      <c r="BQ25" s="449"/>
      <c r="BR25" s="449"/>
      <c r="BS25" s="449"/>
      <c r="BT25" s="449"/>
      <c r="BU25" s="450"/>
      <c r="BV25" s="448">
        <v>9235522</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6180</v>
      </c>
      <c r="R26" s="373"/>
      <c r="S26" s="373"/>
      <c r="T26" s="373"/>
      <c r="U26" s="373"/>
      <c r="V26" s="374"/>
      <c r="W26" s="462"/>
      <c r="X26" s="399"/>
      <c r="Y26" s="400"/>
      <c r="Z26" s="375" t="s">
        <v>180</v>
      </c>
      <c r="AA26" s="430"/>
      <c r="AB26" s="430"/>
      <c r="AC26" s="430"/>
      <c r="AD26" s="430"/>
      <c r="AE26" s="430"/>
      <c r="AF26" s="430"/>
      <c r="AG26" s="431"/>
      <c r="AH26" s="372">
        <v>21</v>
      </c>
      <c r="AI26" s="373"/>
      <c r="AJ26" s="373"/>
      <c r="AK26" s="373"/>
      <c r="AL26" s="374"/>
      <c r="AM26" s="372">
        <v>58191</v>
      </c>
      <c r="AN26" s="373"/>
      <c r="AO26" s="373"/>
      <c r="AP26" s="373"/>
      <c r="AQ26" s="373"/>
      <c r="AR26" s="374"/>
      <c r="AS26" s="372">
        <v>2771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4790</v>
      </c>
      <c r="R27" s="373"/>
      <c r="S27" s="373"/>
      <c r="T27" s="373"/>
      <c r="U27" s="373"/>
      <c r="V27" s="374"/>
      <c r="W27" s="462"/>
      <c r="X27" s="399"/>
      <c r="Y27" s="400"/>
      <c r="Z27" s="375" t="s">
        <v>183</v>
      </c>
      <c r="AA27" s="376"/>
      <c r="AB27" s="376"/>
      <c r="AC27" s="376"/>
      <c r="AD27" s="376"/>
      <c r="AE27" s="376"/>
      <c r="AF27" s="376"/>
      <c r="AG27" s="377"/>
      <c r="AH27" s="372">
        <v>6</v>
      </c>
      <c r="AI27" s="373"/>
      <c r="AJ27" s="373"/>
      <c r="AK27" s="373"/>
      <c r="AL27" s="374"/>
      <c r="AM27" s="372">
        <v>21606</v>
      </c>
      <c r="AN27" s="373"/>
      <c r="AO27" s="373"/>
      <c r="AP27" s="373"/>
      <c r="AQ27" s="373"/>
      <c r="AR27" s="374"/>
      <c r="AS27" s="372">
        <v>3601</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583460</v>
      </c>
      <c r="BO27" s="454"/>
      <c r="BP27" s="454"/>
      <c r="BQ27" s="454"/>
      <c r="BR27" s="454"/>
      <c r="BS27" s="454"/>
      <c r="BT27" s="454"/>
      <c r="BU27" s="455"/>
      <c r="BV27" s="453">
        <v>583457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3970</v>
      </c>
      <c r="R28" s="373"/>
      <c r="S28" s="373"/>
      <c r="T28" s="373"/>
      <c r="U28" s="373"/>
      <c r="V28" s="374"/>
      <c r="W28" s="462"/>
      <c r="X28" s="399"/>
      <c r="Y28" s="400"/>
      <c r="Z28" s="375" t="s">
        <v>186</v>
      </c>
      <c r="AA28" s="376"/>
      <c r="AB28" s="376"/>
      <c r="AC28" s="376"/>
      <c r="AD28" s="376"/>
      <c r="AE28" s="376"/>
      <c r="AF28" s="376"/>
      <c r="AG28" s="377"/>
      <c r="AH28" s="372" t="s">
        <v>177</v>
      </c>
      <c r="AI28" s="373"/>
      <c r="AJ28" s="373"/>
      <c r="AK28" s="373"/>
      <c r="AL28" s="374"/>
      <c r="AM28" s="372" t="s">
        <v>131</v>
      </c>
      <c r="AN28" s="373"/>
      <c r="AO28" s="373"/>
      <c r="AP28" s="373"/>
      <c r="AQ28" s="373"/>
      <c r="AR28" s="374"/>
      <c r="AS28" s="372" t="s">
        <v>131</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3188901</v>
      </c>
      <c r="BO28" s="449"/>
      <c r="BP28" s="449"/>
      <c r="BQ28" s="449"/>
      <c r="BR28" s="449"/>
      <c r="BS28" s="449"/>
      <c r="BT28" s="449"/>
      <c r="BU28" s="450"/>
      <c r="BV28" s="448">
        <v>2540634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16</v>
      </c>
      <c r="M29" s="373"/>
      <c r="N29" s="373"/>
      <c r="O29" s="373"/>
      <c r="P29" s="374"/>
      <c r="Q29" s="372">
        <v>3680</v>
      </c>
      <c r="R29" s="373"/>
      <c r="S29" s="373"/>
      <c r="T29" s="373"/>
      <c r="U29" s="373"/>
      <c r="V29" s="374"/>
      <c r="W29" s="463"/>
      <c r="X29" s="464"/>
      <c r="Y29" s="465"/>
      <c r="Z29" s="375" t="s">
        <v>189</v>
      </c>
      <c r="AA29" s="376"/>
      <c r="AB29" s="376"/>
      <c r="AC29" s="376"/>
      <c r="AD29" s="376"/>
      <c r="AE29" s="376"/>
      <c r="AF29" s="376"/>
      <c r="AG29" s="377"/>
      <c r="AH29" s="372">
        <v>276</v>
      </c>
      <c r="AI29" s="373"/>
      <c r="AJ29" s="373"/>
      <c r="AK29" s="373"/>
      <c r="AL29" s="374"/>
      <c r="AM29" s="372">
        <v>868596</v>
      </c>
      <c r="AN29" s="373"/>
      <c r="AO29" s="373"/>
      <c r="AP29" s="373"/>
      <c r="AQ29" s="373"/>
      <c r="AR29" s="374"/>
      <c r="AS29" s="372">
        <v>3147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45818</v>
      </c>
      <c r="BO29" s="420"/>
      <c r="BP29" s="420"/>
      <c r="BQ29" s="420"/>
      <c r="BR29" s="420"/>
      <c r="BS29" s="420"/>
      <c r="BT29" s="420"/>
      <c r="BU29" s="421"/>
      <c r="BV29" s="419">
        <v>45816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1374299</v>
      </c>
      <c r="BO30" s="454"/>
      <c r="BP30" s="454"/>
      <c r="BQ30" s="454"/>
      <c r="BR30" s="454"/>
      <c r="BS30" s="454"/>
      <c r="BT30" s="454"/>
      <c r="BU30" s="455"/>
      <c r="BV30" s="453">
        <v>1322320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下水道事業特別会計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神奈川県市町村職員退職手当組合</v>
      </c>
      <c r="BZ34" s="368"/>
      <c r="CA34" s="368"/>
      <c r="CB34" s="368"/>
      <c r="CC34" s="368"/>
      <c r="CD34" s="368"/>
      <c r="CE34" s="368"/>
      <c r="CF34" s="368"/>
      <c r="CG34" s="368"/>
      <c r="CH34" s="368"/>
      <c r="CI34" s="368"/>
      <c r="CJ34" s="368"/>
      <c r="CK34" s="368"/>
      <c r="CL34" s="368"/>
      <c r="CM34" s="368"/>
      <c r="CN34" s="181"/>
      <c r="CO34" s="367">
        <f>IF(CQ34="","",MAX(C34:D43,U34:V43,AM34:AN43,BE34:BF43,BW34:BX43)+1)</f>
        <v>10</v>
      </c>
      <c r="CP34" s="367"/>
      <c r="CQ34" s="368" t="str">
        <f>IF('各会計、関係団体の財政状況及び健全化判断比率'!BS7="","",'各会計、関係団体の財政状況及び健全化判断比率'!BS7)</f>
        <v>寒川町土地開発公社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神奈川県市町村情報システム共同事業組合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神奈川県後期高齢者医療広域連合（一般会計）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神奈川県後期高齢者医療広域連合（特別会計）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izZcSGmHpBg+IaYDph+d8FlCtXGgmumTy47CiiE08qJef1ZQIb32hpIRiz8+sOys5t3qhYjab91mVKrGKxz+YQ==" saltValue="047tgKxtLUkh4ccGTgSnA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571</v>
      </c>
      <c r="D34" s="1151"/>
      <c r="E34" s="1152"/>
      <c r="F34" s="32">
        <v>11.73</v>
      </c>
      <c r="G34" s="33">
        <v>11.55</v>
      </c>
      <c r="H34" s="33">
        <v>10.07</v>
      </c>
      <c r="I34" s="33">
        <v>22.76</v>
      </c>
      <c r="J34" s="34">
        <v>18.829999999999998</v>
      </c>
      <c r="K34" s="22"/>
      <c r="L34" s="22"/>
      <c r="M34" s="22"/>
      <c r="N34" s="22"/>
      <c r="O34" s="22"/>
      <c r="P34" s="22"/>
    </row>
    <row r="35" spans="1:16" ht="39" customHeight="1" x14ac:dyDescent="0.2">
      <c r="A35" s="22"/>
      <c r="B35" s="35"/>
      <c r="C35" s="1145" t="s">
        <v>572</v>
      </c>
      <c r="D35" s="1146"/>
      <c r="E35" s="1147"/>
      <c r="F35" s="36">
        <v>2.6</v>
      </c>
      <c r="G35" s="37">
        <v>3.26</v>
      </c>
      <c r="H35" s="37">
        <v>3.65</v>
      </c>
      <c r="I35" s="37">
        <v>2.6</v>
      </c>
      <c r="J35" s="38">
        <v>2.2200000000000002</v>
      </c>
      <c r="K35" s="22"/>
      <c r="L35" s="22"/>
      <c r="M35" s="22"/>
      <c r="N35" s="22"/>
      <c r="O35" s="22"/>
      <c r="P35" s="22"/>
    </row>
    <row r="36" spans="1:16" ht="39" customHeight="1" x14ac:dyDescent="0.2">
      <c r="A36" s="22"/>
      <c r="B36" s="35"/>
      <c r="C36" s="1145" t="s">
        <v>573</v>
      </c>
      <c r="D36" s="1146"/>
      <c r="E36" s="1147"/>
      <c r="F36" s="36">
        <v>1.4</v>
      </c>
      <c r="G36" s="37">
        <v>0.61</v>
      </c>
      <c r="H36" s="37">
        <v>2.0499999999999998</v>
      </c>
      <c r="I36" s="37">
        <v>1.89</v>
      </c>
      <c r="J36" s="38">
        <v>1.39</v>
      </c>
      <c r="K36" s="22"/>
      <c r="L36" s="22"/>
      <c r="M36" s="22"/>
      <c r="N36" s="22"/>
      <c r="O36" s="22"/>
      <c r="P36" s="22"/>
    </row>
    <row r="37" spans="1:16" ht="39" customHeight="1" x14ac:dyDescent="0.2">
      <c r="A37" s="22"/>
      <c r="B37" s="35"/>
      <c r="C37" s="1145" t="s">
        <v>574</v>
      </c>
      <c r="D37" s="1146"/>
      <c r="E37" s="1147"/>
      <c r="F37" s="36">
        <v>1.33</v>
      </c>
      <c r="G37" s="37">
        <v>1.1000000000000001</v>
      </c>
      <c r="H37" s="37">
        <v>1.26</v>
      </c>
      <c r="I37" s="37">
        <v>1.24</v>
      </c>
      <c r="J37" s="38">
        <v>1.1499999999999999</v>
      </c>
      <c r="K37" s="22"/>
      <c r="L37" s="22"/>
      <c r="M37" s="22"/>
      <c r="N37" s="22"/>
      <c r="O37" s="22"/>
      <c r="P37" s="22"/>
    </row>
    <row r="38" spans="1:16" ht="39" customHeight="1" x14ac:dyDescent="0.2">
      <c r="A38" s="22"/>
      <c r="B38" s="35"/>
      <c r="C38" s="1145" t="s">
        <v>575</v>
      </c>
      <c r="D38" s="1146"/>
      <c r="E38" s="1147"/>
      <c r="F38" s="36">
        <v>0.24</v>
      </c>
      <c r="G38" s="37">
        <v>0.26</v>
      </c>
      <c r="H38" s="37">
        <v>0.28000000000000003</v>
      </c>
      <c r="I38" s="37">
        <v>0.62</v>
      </c>
      <c r="J38" s="38">
        <v>0.28000000000000003</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576</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577</v>
      </c>
      <c r="D43" s="1149"/>
      <c r="E43" s="1150"/>
      <c r="F43" s="41">
        <v>0</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r0Gz1uC7LuWbfKlFLGt5U3BrfYjlrfoiE0A8C99AsdhBeaPY8VU//++ALRSWg1skGgTiHeAHMwKNOdeG+dCVg==" saltValue="TgkbUsKJY9VB1vssUaEy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1139</v>
      </c>
      <c r="L45" s="60">
        <v>980</v>
      </c>
      <c r="M45" s="60">
        <v>1032</v>
      </c>
      <c r="N45" s="60">
        <v>1099</v>
      </c>
      <c r="O45" s="61">
        <v>1083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250</v>
      </c>
      <c r="L48" s="64">
        <v>248</v>
      </c>
      <c r="M48" s="64">
        <v>202</v>
      </c>
      <c r="N48" s="64">
        <v>195</v>
      </c>
      <c r="O48" s="65">
        <v>212</v>
      </c>
      <c r="P48" s="48"/>
      <c r="Q48" s="48"/>
      <c r="R48" s="48"/>
      <c r="S48" s="48"/>
      <c r="T48" s="48"/>
      <c r="U48" s="48"/>
    </row>
    <row r="49" spans="1:21" ht="30.75" customHeight="1" x14ac:dyDescent="0.2">
      <c r="A49" s="48"/>
      <c r="B49" s="1178"/>
      <c r="C49" s="1179"/>
      <c r="D49" s="62"/>
      <c r="E49" s="1155" t="s">
        <v>16</v>
      </c>
      <c r="F49" s="1155"/>
      <c r="G49" s="1155"/>
      <c r="H49" s="1155"/>
      <c r="I49" s="1155"/>
      <c r="J49" s="1156"/>
      <c r="K49" s="63" t="s">
        <v>525</v>
      </c>
      <c r="L49" s="64" t="s">
        <v>525</v>
      </c>
      <c r="M49" s="64" t="s">
        <v>525</v>
      </c>
      <c r="N49" s="64" t="s">
        <v>525</v>
      </c>
      <c r="O49" s="65" t="s">
        <v>525</v>
      </c>
      <c r="P49" s="48"/>
      <c r="Q49" s="48"/>
      <c r="R49" s="48"/>
      <c r="S49" s="48"/>
      <c r="T49" s="48"/>
      <c r="U49" s="48"/>
    </row>
    <row r="50" spans="1:21" ht="30.75" customHeight="1" x14ac:dyDescent="0.2">
      <c r="A50" s="48"/>
      <c r="B50" s="1178"/>
      <c r="C50" s="1179"/>
      <c r="D50" s="62"/>
      <c r="E50" s="1155" t="s">
        <v>17</v>
      </c>
      <c r="F50" s="1155"/>
      <c r="G50" s="1155"/>
      <c r="H50" s="1155"/>
      <c r="I50" s="1155"/>
      <c r="J50" s="1156"/>
      <c r="K50" s="63">
        <v>99</v>
      </c>
      <c r="L50" s="64">
        <v>99</v>
      </c>
      <c r="M50" s="64">
        <v>99</v>
      </c>
      <c r="N50" s="64">
        <v>99</v>
      </c>
      <c r="O50" s="65">
        <v>125</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1193</v>
      </c>
      <c r="L52" s="64">
        <v>1034</v>
      </c>
      <c r="M52" s="64">
        <v>1127</v>
      </c>
      <c r="N52" s="64">
        <v>1073</v>
      </c>
      <c r="O52" s="65">
        <v>1020</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295</v>
      </c>
      <c r="L53" s="69">
        <v>293</v>
      </c>
      <c r="M53" s="69">
        <v>206</v>
      </c>
      <c r="N53" s="69">
        <v>320</v>
      </c>
      <c r="O53" s="70">
        <v>400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Lm3hK2wRIY8bFlysKGByUejpdf2GrUiSJRklH1UTCPVlvaVR8+tNE+SUkyuZjuqO3W0HwPpyzZ+YZNmW0gQmA==" saltValue="I2xko5iYA/GRCXAP60F9h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96" t="s">
        <v>32</v>
      </c>
      <c r="C41" s="1197"/>
      <c r="D41" s="105"/>
      <c r="E41" s="1198" t="s">
        <v>33</v>
      </c>
      <c r="F41" s="1198"/>
      <c r="G41" s="1198"/>
      <c r="H41" s="1199"/>
      <c r="I41" s="355">
        <v>7901</v>
      </c>
      <c r="J41" s="356">
        <v>7490</v>
      </c>
      <c r="K41" s="356">
        <v>7523</v>
      </c>
      <c r="L41" s="356">
        <v>6989</v>
      </c>
      <c r="M41" s="357">
        <v>6859</v>
      </c>
    </row>
    <row r="42" spans="2:13" ht="27.75" customHeight="1" x14ac:dyDescent="0.2">
      <c r="B42" s="1186"/>
      <c r="C42" s="1187"/>
      <c r="D42" s="106"/>
      <c r="E42" s="1190" t="s">
        <v>34</v>
      </c>
      <c r="F42" s="1190"/>
      <c r="G42" s="1190"/>
      <c r="H42" s="1191"/>
      <c r="I42" s="358">
        <v>717</v>
      </c>
      <c r="J42" s="359">
        <v>1157</v>
      </c>
      <c r="K42" s="359">
        <v>1013</v>
      </c>
      <c r="L42" s="359">
        <v>919</v>
      </c>
      <c r="M42" s="360">
        <v>1010</v>
      </c>
    </row>
    <row r="43" spans="2:13" ht="27.75" customHeight="1" x14ac:dyDescent="0.2">
      <c r="B43" s="1186"/>
      <c r="C43" s="1187"/>
      <c r="D43" s="106"/>
      <c r="E43" s="1190" t="s">
        <v>35</v>
      </c>
      <c r="F43" s="1190"/>
      <c r="G43" s="1190"/>
      <c r="H43" s="1191"/>
      <c r="I43" s="358">
        <v>2779</v>
      </c>
      <c r="J43" s="359">
        <v>2686</v>
      </c>
      <c r="K43" s="359">
        <v>2559</v>
      </c>
      <c r="L43" s="359">
        <v>2489</v>
      </c>
      <c r="M43" s="360">
        <v>2701</v>
      </c>
    </row>
    <row r="44" spans="2:13" ht="27.75" customHeight="1" x14ac:dyDescent="0.2">
      <c r="B44" s="1186"/>
      <c r="C44" s="1187"/>
      <c r="D44" s="106"/>
      <c r="E44" s="1190" t="s">
        <v>36</v>
      </c>
      <c r="F44" s="1190"/>
      <c r="G44" s="1190"/>
      <c r="H44" s="1191"/>
      <c r="I44" s="358" t="s">
        <v>525</v>
      </c>
      <c r="J44" s="359" t="s">
        <v>525</v>
      </c>
      <c r="K44" s="359" t="s">
        <v>525</v>
      </c>
      <c r="L44" s="359" t="s">
        <v>525</v>
      </c>
      <c r="M44" s="360" t="s">
        <v>525</v>
      </c>
    </row>
    <row r="45" spans="2:13" ht="27.75" customHeight="1" x14ac:dyDescent="0.2">
      <c r="B45" s="1186"/>
      <c r="C45" s="1187"/>
      <c r="D45" s="106"/>
      <c r="E45" s="1190" t="s">
        <v>37</v>
      </c>
      <c r="F45" s="1190"/>
      <c r="G45" s="1190"/>
      <c r="H45" s="1191"/>
      <c r="I45" s="358">
        <v>1171</v>
      </c>
      <c r="J45" s="359">
        <v>1223</v>
      </c>
      <c r="K45" s="359">
        <v>1103</v>
      </c>
      <c r="L45" s="359">
        <v>720</v>
      </c>
      <c r="M45" s="360">
        <v>758</v>
      </c>
    </row>
    <row r="46" spans="2:13" ht="27.75" customHeight="1" x14ac:dyDescent="0.2">
      <c r="B46" s="1186"/>
      <c r="C46" s="1187"/>
      <c r="D46" s="107"/>
      <c r="E46" s="1190" t="s">
        <v>38</v>
      </c>
      <c r="F46" s="1190"/>
      <c r="G46" s="1190"/>
      <c r="H46" s="1191"/>
      <c r="I46" s="358" t="s">
        <v>525</v>
      </c>
      <c r="J46" s="359" t="s">
        <v>525</v>
      </c>
      <c r="K46" s="359" t="s">
        <v>525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4612</v>
      </c>
      <c r="J50" s="359">
        <v>4970</v>
      </c>
      <c r="K50" s="359">
        <v>4963</v>
      </c>
      <c r="L50" s="359">
        <v>5017</v>
      </c>
      <c r="M50" s="360">
        <v>5675</v>
      </c>
    </row>
    <row r="51" spans="2:13" ht="27.75" customHeight="1" x14ac:dyDescent="0.2">
      <c r="B51" s="1186"/>
      <c r="C51" s="1187"/>
      <c r="D51" s="106"/>
      <c r="E51" s="1190" t="s">
        <v>44</v>
      </c>
      <c r="F51" s="1190"/>
      <c r="G51" s="1190"/>
      <c r="H51" s="1191"/>
      <c r="I51" s="358">
        <v>2294</v>
      </c>
      <c r="J51" s="359">
        <v>2325</v>
      </c>
      <c r="K51" s="359">
        <v>2257</v>
      </c>
      <c r="L51" s="359">
        <v>2122</v>
      </c>
      <c r="M51" s="360">
        <v>2407</v>
      </c>
    </row>
    <row r="52" spans="2:13" ht="27.75" customHeight="1" x14ac:dyDescent="0.2">
      <c r="B52" s="1188"/>
      <c r="C52" s="1189"/>
      <c r="D52" s="106"/>
      <c r="E52" s="1190" t="s">
        <v>45</v>
      </c>
      <c r="F52" s="1190"/>
      <c r="G52" s="1190"/>
      <c r="H52" s="1191"/>
      <c r="I52" s="358">
        <v>6777</v>
      </c>
      <c r="J52" s="359">
        <v>6223</v>
      </c>
      <c r="K52" s="359">
        <v>5643</v>
      </c>
      <c r="L52" s="359">
        <v>5280</v>
      </c>
      <c r="M52" s="360">
        <v>4900</v>
      </c>
    </row>
    <row r="53" spans="2:13" ht="27.75" customHeight="1" thickBot="1" x14ac:dyDescent="0.25">
      <c r="B53" s="1192" t="s">
        <v>46</v>
      </c>
      <c r="C53" s="1193"/>
      <c r="D53" s="110"/>
      <c r="E53" s="1194" t="s">
        <v>47</v>
      </c>
      <c r="F53" s="1194"/>
      <c r="G53" s="1194"/>
      <c r="H53" s="1195"/>
      <c r="I53" s="361">
        <v>-1114</v>
      </c>
      <c r="J53" s="362">
        <v>-962</v>
      </c>
      <c r="K53" s="362">
        <v>-665</v>
      </c>
      <c r="L53" s="362">
        <v>-1303</v>
      </c>
      <c r="M53" s="363">
        <v>-1655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n51aJ2FTvU8l0WGQ8WJPt9PKQEbKkQ2lfFHrqkCzwtIB61z3lKJ3aSmuifrmV6NBZq1upujywL+g8a+nqjWorQ==" saltValue="06cbl20g6O78xFNayi6W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2416</v>
      </c>
      <c r="G55" s="122">
        <v>2541</v>
      </c>
      <c r="H55" s="123">
        <v>3189</v>
      </c>
    </row>
    <row r="56" spans="2:8" ht="52.5" customHeight="1" x14ac:dyDescent="0.2">
      <c r="B56" s="124"/>
      <c r="C56" s="1213" t="s">
        <v>51</v>
      </c>
      <c r="D56" s="1213"/>
      <c r="E56" s="1214"/>
      <c r="F56" s="125">
        <v>47</v>
      </c>
      <c r="G56" s="125">
        <v>46</v>
      </c>
      <c r="H56" s="126">
        <v>46</v>
      </c>
    </row>
    <row r="57" spans="2:8" ht="53.25" customHeight="1" x14ac:dyDescent="0.2">
      <c r="B57" s="124"/>
      <c r="C57" s="1215" t="s">
        <v>52</v>
      </c>
      <c r="D57" s="1215"/>
      <c r="E57" s="1216"/>
      <c r="F57" s="127">
        <v>1314</v>
      </c>
      <c r="G57" s="127">
        <v>1322</v>
      </c>
      <c r="H57" s="128">
        <v>1374</v>
      </c>
    </row>
    <row r="58" spans="2:8" ht="45.75" customHeight="1" x14ac:dyDescent="0.2">
      <c r="B58" s="129"/>
      <c r="C58" s="1203" t="s">
        <v>589</v>
      </c>
      <c r="D58" s="1204"/>
      <c r="E58" s="1205"/>
      <c r="F58" s="130">
        <v>670</v>
      </c>
      <c r="G58" s="130">
        <v>670</v>
      </c>
      <c r="H58" s="131">
        <v>720</v>
      </c>
    </row>
    <row r="59" spans="2:8" ht="45.75" customHeight="1" x14ac:dyDescent="0.2">
      <c r="B59" s="129"/>
      <c r="C59" s="1203" t="s">
        <v>590</v>
      </c>
      <c r="D59" s="1204"/>
      <c r="E59" s="1205"/>
      <c r="F59" s="130">
        <v>577</v>
      </c>
      <c r="G59" s="130">
        <v>586</v>
      </c>
      <c r="H59" s="131">
        <v>585</v>
      </c>
    </row>
    <row r="60" spans="2:8" ht="45.75" customHeight="1" x14ac:dyDescent="0.2">
      <c r="B60" s="129"/>
      <c r="C60" s="1203" t="s">
        <v>591</v>
      </c>
      <c r="D60" s="1204"/>
      <c r="E60" s="1205"/>
      <c r="F60" s="130">
        <v>25</v>
      </c>
      <c r="G60" s="130">
        <v>24</v>
      </c>
      <c r="H60" s="131">
        <v>26</v>
      </c>
    </row>
    <row r="61" spans="2:8" ht="45.75" customHeight="1" x14ac:dyDescent="0.2">
      <c r="B61" s="129"/>
      <c r="C61" s="1203" t="s">
        <v>592</v>
      </c>
      <c r="D61" s="1204"/>
      <c r="E61" s="1205"/>
      <c r="F61" s="130">
        <v>18</v>
      </c>
      <c r="G61" s="130">
        <v>18</v>
      </c>
      <c r="H61" s="131">
        <v>18</v>
      </c>
    </row>
    <row r="62" spans="2:8" ht="45.75" customHeight="1" thickBot="1" x14ac:dyDescent="0.25">
      <c r="B62" s="132"/>
      <c r="C62" s="1206" t="s">
        <v>593</v>
      </c>
      <c r="D62" s="1207"/>
      <c r="E62" s="1208"/>
      <c r="F62" s="133">
        <v>8</v>
      </c>
      <c r="G62" s="133">
        <v>8</v>
      </c>
      <c r="H62" s="134">
        <v>8</v>
      </c>
    </row>
    <row r="63" spans="2:8" ht="52.5" customHeight="1" thickBot="1" x14ac:dyDescent="0.25">
      <c r="B63" s="135"/>
      <c r="C63" s="1209" t="s">
        <v>53</v>
      </c>
      <c r="D63" s="1209"/>
      <c r="E63" s="1210"/>
      <c r="F63" s="136">
        <v>3777</v>
      </c>
      <c r="G63" s="136">
        <v>3909</v>
      </c>
      <c r="H63" s="137">
        <v>4609</v>
      </c>
    </row>
    <row r="64" spans="2:8" ht="13.2" x14ac:dyDescent="0.2"/>
  </sheetData>
  <sheetProtection algorithmName="SHA-512" hashValue="Oi9KXL1E7CjhpVI5bDv1yX1lA1tbeEBK4Vr6JTpGbXkHiwul6NwPf7BRBht3TnL4uwpnx+/ADXY9xAzzqD14hg==" saltValue="IxTp2W/oKWodg69tzfa+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18293</v>
      </c>
      <c r="E3" s="156"/>
      <c r="F3" s="157">
        <v>47387</v>
      </c>
      <c r="G3" s="158"/>
      <c r="H3" s="159"/>
    </row>
    <row r="4" spans="1:8" x14ac:dyDescent="0.2">
      <c r="A4" s="160"/>
      <c r="B4" s="161"/>
      <c r="C4" s="162"/>
      <c r="D4" s="163">
        <v>14632</v>
      </c>
      <c r="E4" s="164"/>
      <c r="F4" s="165">
        <v>24928</v>
      </c>
      <c r="G4" s="166"/>
      <c r="H4" s="167"/>
    </row>
    <row r="5" spans="1:8" x14ac:dyDescent="0.2">
      <c r="A5" s="148" t="s">
        <v>558</v>
      </c>
      <c r="B5" s="153"/>
      <c r="C5" s="154"/>
      <c r="D5" s="155">
        <v>19704</v>
      </c>
      <c r="E5" s="156"/>
      <c r="F5" s="157">
        <v>51264</v>
      </c>
      <c r="G5" s="158"/>
      <c r="H5" s="159"/>
    </row>
    <row r="6" spans="1:8" x14ac:dyDescent="0.2">
      <c r="A6" s="160"/>
      <c r="B6" s="161"/>
      <c r="C6" s="162"/>
      <c r="D6" s="163">
        <v>10816</v>
      </c>
      <c r="E6" s="164"/>
      <c r="F6" s="165">
        <v>26040</v>
      </c>
      <c r="G6" s="166"/>
      <c r="H6" s="167"/>
    </row>
    <row r="7" spans="1:8" x14ac:dyDescent="0.2">
      <c r="A7" s="148" t="s">
        <v>559</v>
      </c>
      <c r="B7" s="153"/>
      <c r="C7" s="154"/>
      <c r="D7" s="155">
        <v>38293</v>
      </c>
      <c r="E7" s="156"/>
      <c r="F7" s="157">
        <v>52068</v>
      </c>
      <c r="G7" s="158"/>
      <c r="H7" s="159"/>
    </row>
    <row r="8" spans="1:8" x14ac:dyDescent="0.2">
      <c r="A8" s="160"/>
      <c r="B8" s="161"/>
      <c r="C8" s="162"/>
      <c r="D8" s="163">
        <v>27837</v>
      </c>
      <c r="E8" s="164"/>
      <c r="F8" s="165">
        <v>26936</v>
      </c>
      <c r="G8" s="166"/>
      <c r="H8" s="167"/>
    </row>
    <row r="9" spans="1:8" x14ac:dyDescent="0.2">
      <c r="A9" s="148" t="s">
        <v>560</v>
      </c>
      <c r="B9" s="153"/>
      <c r="C9" s="154"/>
      <c r="D9" s="155">
        <v>24767</v>
      </c>
      <c r="E9" s="156"/>
      <c r="F9" s="157">
        <v>47161</v>
      </c>
      <c r="G9" s="158"/>
      <c r="H9" s="159"/>
    </row>
    <row r="10" spans="1:8" x14ac:dyDescent="0.2">
      <c r="A10" s="160"/>
      <c r="B10" s="161"/>
      <c r="C10" s="162"/>
      <c r="D10" s="163">
        <v>15411</v>
      </c>
      <c r="E10" s="164"/>
      <c r="F10" s="165">
        <v>24595</v>
      </c>
      <c r="G10" s="166"/>
      <c r="H10" s="167"/>
    </row>
    <row r="11" spans="1:8" x14ac:dyDescent="0.2">
      <c r="A11" s="148" t="s">
        <v>561</v>
      </c>
      <c r="B11" s="153"/>
      <c r="C11" s="154"/>
      <c r="D11" s="155">
        <v>33173</v>
      </c>
      <c r="E11" s="156"/>
      <c r="F11" s="157">
        <v>43423</v>
      </c>
      <c r="G11" s="158"/>
      <c r="H11" s="159"/>
    </row>
    <row r="12" spans="1:8" x14ac:dyDescent="0.2">
      <c r="A12" s="160"/>
      <c r="B12" s="161"/>
      <c r="C12" s="168"/>
      <c r="D12" s="163">
        <v>30937</v>
      </c>
      <c r="E12" s="164"/>
      <c r="F12" s="165">
        <v>22207</v>
      </c>
      <c r="G12" s="166"/>
      <c r="H12" s="167"/>
    </row>
    <row r="13" spans="1:8" x14ac:dyDescent="0.2">
      <c r="A13" s="148"/>
      <c r="B13" s="153"/>
      <c r="C13" s="169"/>
      <c r="D13" s="170">
        <v>26846</v>
      </c>
      <c r="E13" s="171"/>
      <c r="F13" s="172">
        <v>48261</v>
      </c>
      <c r="G13" s="173"/>
      <c r="H13" s="159"/>
    </row>
    <row r="14" spans="1:8" x14ac:dyDescent="0.2">
      <c r="A14" s="160"/>
      <c r="B14" s="161"/>
      <c r="C14" s="162"/>
      <c r="D14" s="163">
        <v>19927</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11.73</v>
      </c>
      <c r="C19" s="174">
        <f>ROUND(VALUE(SUBSTITUTE(実質収支比率等に係る経年分析!G$48,"▲","-")),2)</f>
        <v>11.55</v>
      </c>
      <c r="D19" s="174">
        <f>ROUND(VALUE(SUBSTITUTE(実質収支比率等に係る経年分析!H$48,"▲","-")),2)</f>
        <v>10.07</v>
      </c>
      <c r="E19" s="174">
        <f>ROUND(VALUE(SUBSTITUTE(実質収支比率等に係る経年分析!I$48,"▲","-")),2)</f>
        <v>22.76</v>
      </c>
      <c r="F19" s="174">
        <f>ROUND(VALUE(SUBSTITUTE(実質収支比率等に係る経年分析!J$48,"▲","-")),2)</f>
        <v>18.829999999999998</v>
      </c>
    </row>
    <row r="20" spans="1:11" x14ac:dyDescent="0.2">
      <c r="A20" s="174" t="s">
        <v>57</v>
      </c>
      <c r="B20" s="174">
        <f>ROUND(VALUE(SUBSTITUTE(実質収支比率等に係る経年分析!F$47,"▲","-")),2)</f>
        <v>20.63</v>
      </c>
      <c r="C20" s="174">
        <f>ROUND(VALUE(SUBSTITUTE(実質収支比率等に係る経年分析!G$47,"▲","-")),2)</f>
        <v>24.21</v>
      </c>
      <c r="D20" s="174">
        <f>ROUND(VALUE(SUBSTITUTE(実質収支比率等に係る経年分析!H$47,"▲","-")),2)</f>
        <v>24.56</v>
      </c>
      <c r="E20" s="174">
        <f>ROUND(VALUE(SUBSTITUTE(実質収支比率等に係る経年分析!I$47,"▲","-")),2)</f>
        <v>26.77</v>
      </c>
      <c r="F20" s="174">
        <f>ROUND(VALUE(SUBSTITUTE(実質収支比率等に係る経年分析!J$47,"▲","-")),2)</f>
        <v>30.84</v>
      </c>
    </row>
    <row r="21" spans="1:11" x14ac:dyDescent="0.2">
      <c r="A21" s="174" t="s">
        <v>58</v>
      </c>
      <c r="B21" s="174">
        <f>IF(ISNUMBER(VALUE(SUBSTITUTE(実質収支比率等に係る経年分析!F$49,"▲","-"))),ROUND(VALUE(SUBSTITUTE(実質収支比率等に係る経年分析!F$49,"▲","-")),2),NA())</f>
        <v>5.58</v>
      </c>
      <c r="C21" s="174">
        <f>IF(ISNUMBER(VALUE(SUBSTITUTE(実質収支比率等に係る経年分析!G$49,"▲","-"))),ROUND(VALUE(SUBSTITUTE(実質収支比率等に係る経年分析!G$49,"▲","-")),2),NA())</f>
        <v>3.42</v>
      </c>
      <c r="D21" s="174">
        <f>IF(ISNUMBER(VALUE(SUBSTITUTE(実質収支比率等に係る経年分析!H$49,"▲","-"))),ROUND(VALUE(SUBSTITUTE(実質収支比率等に係る経年分析!H$49,"▲","-")),2),NA())</f>
        <v>0.74</v>
      </c>
      <c r="E21" s="174">
        <f>IF(ISNUMBER(VALUE(SUBSTITUTE(実質収支比率等に係る経年分析!I$49,"▲","-"))),ROUND(VALUE(SUBSTITUTE(実質収支比率等に係る経年分析!I$49,"▲","-")),2),NA())</f>
        <v>13.65</v>
      </c>
      <c r="F21" s="174">
        <f>IF(ISNUMBER(VALUE(SUBSTITUTE(実質収支比率等に係る経年分析!J$49,"▲","-"))),ROUND(VALUE(SUBSTITUTE(実質収支比率等に係る経年分析!J$49,"▲","-")),2),NA())</f>
        <v>4.21</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0.28000000000000003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0.28000000000000003</v>
      </c>
    </row>
    <row r="33" spans="1:16" x14ac:dyDescent="0.2">
      <c r="A33" s="175" t="str">
        <f>IF(連結実質赤字比率に係る赤字・黒字の構成分析!C$37="",NA(),連結実質赤字比率に係る赤字・黒字の構成分析!C$37)</f>
        <v>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1.33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1.1000000000000001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1.1499999999999999</v>
      </c>
    </row>
    <row r="34" spans="1:16" x14ac:dyDescent="0.2">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2.0499999999999998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1.89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1.39</v>
      </c>
    </row>
    <row r="35" spans="1:16" x14ac:dyDescent="0.2">
      <c r="A35" s="175" t="str">
        <f>IF(連結実質赤字比率に係る赤字・黒字の構成分析!C$35="",NA(),連結実質赤字比率に係る赤字・黒字の構成分析!C$35)</f>
        <v>介護保険事業特別会計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2.2200000000000002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11.73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18.829999999999998</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1193</v>
      </c>
      <c r="E42" s="176"/>
      <c r="F42" s="176"/>
      <c r="G42" s="176">
        <f>'実質公債費比率（分子）の構造'!L$52</f>
        <v>1034</v>
      </c>
      <c r="H42" s="176"/>
      <c r="I42" s="176"/>
      <c r="J42" s="176">
        <f>'実質公債費比率（分子）の構造'!M$52</f>
        <v>1127</v>
      </c>
      <c r="K42" s="176"/>
      <c r="L42" s="176"/>
      <c r="M42" s="176">
        <f>'実質公債費比率（分子）の構造'!N$52</f>
        <v>1073</v>
      </c>
      <c r="N42" s="176"/>
      <c r="O42" s="176"/>
      <c r="P42" s="176">
        <f>'実質公債費比率（分子）の構造'!O$52</f>
        <v>1020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99</v>
      </c>
      <c r="C44" s="176"/>
      <c r="D44" s="176"/>
      <c r="E44" s="176">
        <f>'実質公債費比率（分子）の構造'!L$50</f>
        <v>99</v>
      </c>
      <c r="F44" s="176"/>
      <c r="G44" s="176"/>
      <c r="H44" s="176">
        <f>'実質公債費比率（分子）の構造'!M$50</f>
        <v>99</v>
      </c>
      <c r="I44" s="176"/>
      <c r="J44" s="176"/>
      <c r="K44" s="176">
        <f>'実質公債費比率（分子）の構造'!N$50</f>
        <v>99</v>
      </c>
      <c r="L44" s="176"/>
      <c r="M44" s="176"/>
      <c r="N44" s="176">
        <f>'実質公債費比率（分子）の構造'!O$50</f>
        <v>125</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250</v>
      </c>
      <c r="C46" s="176"/>
      <c r="D46" s="176"/>
      <c r="E46" s="176">
        <f>'実質公債費比率（分子）の構造'!L$48</f>
        <v>248</v>
      </c>
      <c r="F46" s="176"/>
      <c r="G46" s="176"/>
      <c r="H46" s="176">
        <f>'実質公債費比率（分子）の構造'!M$48</f>
        <v>202</v>
      </c>
      <c r="I46" s="176"/>
      <c r="J46" s="176"/>
      <c r="K46" s="176">
        <f>'実質公債費比率（分子）の構造'!N$48</f>
        <v>195</v>
      </c>
      <c r="L46" s="176"/>
      <c r="M46" s="176"/>
      <c r="N46" s="176">
        <f>'実質公債費比率（分子）の構造'!O$48</f>
        <v>212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1139</v>
      </c>
      <c r="C49" s="176"/>
      <c r="D49" s="176"/>
      <c r="E49" s="176">
        <f>'実質公債費比率（分子）の構造'!L$45</f>
        <v>980</v>
      </c>
      <c r="F49" s="176"/>
      <c r="G49" s="176"/>
      <c r="H49" s="176">
        <f>'実質公債費比率（分子）の構造'!M$45</f>
        <v>1032</v>
      </c>
      <c r="I49" s="176"/>
      <c r="J49" s="176"/>
      <c r="K49" s="176">
        <f>'実質公債費比率（分子）の構造'!N$45</f>
        <v>1099</v>
      </c>
      <c r="L49" s="176"/>
      <c r="M49" s="176"/>
      <c r="N49" s="176">
        <f>'実質公債費比率（分子）の構造'!O$45</f>
        <v>1083</v>
      </c>
      <c r="O49" s="176"/>
      <c r="P49" s="176"/>
    </row>
    <row r="50" spans="1:16" x14ac:dyDescent="0.2">
      <c r="A50" s="176" t="s">
        <v>73</v>
      </c>
      <c r="B50" s="176" t="e">
        <f>NA()</f>
        <v>#N/A</v>
      </c>
      <c r="C50" s="176">
        <f>IF(ISNUMBER('実質公債費比率（分子）の構造'!K$53),'実質公債費比率（分子）の構造'!K$53,NA())</f>
        <v>295</v>
      </c>
      <c r="D50" s="176" t="e">
        <f>NA()</f>
        <v>#N/A</v>
      </c>
      <c r="E50" s="176" t="e">
        <f>NA()</f>
        <v>#N/A</v>
      </c>
      <c r="F50" s="176">
        <f>IF(ISNUMBER('実質公債費比率（分子）の構造'!L$53),'実質公債費比率（分子）の構造'!L$53,NA())</f>
        <v>293</v>
      </c>
      <c r="G50" s="176" t="e">
        <f>NA()</f>
        <v>#N/A</v>
      </c>
      <c r="H50" s="176" t="e">
        <f>NA()</f>
        <v>#N/A</v>
      </c>
      <c r="I50" s="176">
        <f>IF(ISNUMBER('実質公債費比率（分子）の構造'!M$53),'実質公債費比率（分子）の構造'!M$53,NA())</f>
        <v>206</v>
      </c>
      <c r="J50" s="176" t="e">
        <f>NA()</f>
        <v>#N/A</v>
      </c>
      <c r="K50" s="176" t="e">
        <f>NA()</f>
        <v>#N/A</v>
      </c>
      <c r="L50" s="176">
        <f>IF(ISNUMBER('実質公債費比率（分子）の構造'!N$53),'実質公債費比率（分子）の構造'!N$53,NA())</f>
        <v>320</v>
      </c>
      <c r="M50" s="176" t="e">
        <f>NA()</f>
        <v>#N/A</v>
      </c>
      <c r="N50" s="176" t="e">
        <f>NA()</f>
        <v>#N/A</v>
      </c>
      <c r="O50" s="176">
        <f>IF(ISNUMBER('実質公債費比率（分子）の構造'!O$53),'実質公債費比率（分子）の構造'!O$53,NA())</f>
        <v>400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6777</v>
      </c>
      <c r="E56" s="175"/>
      <c r="F56" s="175"/>
      <c r="G56" s="175">
        <f>'将来負担比率（分子）の構造'!J$52</f>
        <v>6223</v>
      </c>
      <c r="H56" s="175"/>
      <c r="I56" s="175"/>
      <c r="J56" s="175">
        <f>'将来負担比率（分子）の構造'!K$52</f>
        <v>5643</v>
      </c>
      <c r="K56" s="175"/>
      <c r="L56" s="175"/>
      <c r="M56" s="175">
        <f>'将来負担比率（分子）の構造'!L$52</f>
        <v>5280</v>
      </c>
      <c r="N56" s="175"/>
      <c r="O56" s="175"/>
      <c r="P56" s="175">
        <f>'将来負担比率（分子）の構造'!M$52</f>
        <v>4900</v>
      </c>
    </row>
    <row r="57" spans="1:16" x14ac:dyDescent="0.2">
      <c r="A57" s="175" t="s">
        <v>44</v>
      </c>
      <c r="B57" s="175"/>
      <c r="C57" s="175"/>
      <c r="D57" s="175">
        <f>'将来負担比率（分子）の構造'!I$51</f>
        <v>2294</v>
      </c>
      <c r="E57" s="175"/>
      <c r="F57" s="175"/>
      <c r="G57" s="175">
        <f>'将来負担比率（分子）の構造'!J$51</f>
        <v>2325</v>
      </c>
      <c r="H57" s="175"/>
      <c r="I57" s="175"/>
      <c r="J57" s="175">
        <f>'将来負担比率（分子）の構造'!K$51</f>
        <v>2257</v>
      </c>
      <c r="K57" s="175"/>
      <c r="L57" s="175"/>
      <c r="M57" s="175">
        <f>'将来負担比率（分子）の構造'!L$51</f>
        <v>2122</v>
      </c>
      <c r="N57" s="175"/>
      <c r="O57" s="175"/>
      <c r="P57" s="175">
        <f>'将来負担比率（分子）の構造'!M$51</f>
        <v>2407</v>
      </c>
    </row>
    <row r="58" spans="1:16" x14ac:dyDescent="0.2">
      <c r="A58" s="175" t="s">
        <v>43</v>
      </c>
      <c r="B58" s="175"/>
      <c r="C58" s="175"/>
      <c r="D58" s="175">
        <f>'将来負担比率（分子）の構造'!I$50</f>
        <v>4612</v>
      </c>
      <c r="E58" s="175"/>
      <c r="F58" s="175"/>
      <c r="G58" s="175">
        <f>'将来負担比率（分子）の構造'!J$50</f>
        <v>4970</v>
      </c>
      <c r="H58" s="175"/>
      <c r="I58" s="175"/>
      <c r="J58" s="175">
        <f>'将来負担比率（分子）の構造'!K$50</f>
        <v>4963</v>
      </c>
      <c r="K58" s="175"/>
      <c r="L58" s="175"/>
      <c r="M58" s="175">
        <f>'将来負担比率（分子）の構造'!L$50</f>
        <v>5017</v>
      </c>
      <c r="N58" s="175"/>
      <c r="O58" s="175"/>
      <c r="P58" s="175">
        <f>'将来負担比率（分子）の構造'!M$50</f>
        <v>5675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1171</v>
      </c>
      <c r="C62" s="175"/>
      <c r="D62" s="175"/>
      <c r="E62" s="175">
        <f>'将来負担比率（分子）の構造'!J$45</f>
        <v>1223</v>
      </c>
      <c r="F62" s="175"/>
      <c r="G62" s="175"/>
      <c r="H62" s="175">
        <f>'将来負担比率（分子）の構造'!K$45</f>
        <v>1103</v>
      </c>
      <c r="I62" s="175"/>
      <c r="J62" s="175"/>
      <c r="K62" s="175">
        <f>'将来負担比率（分子）の構造'!L$45</f>
        <v>720</v>
      </c>
      <c r="L62" s="175"/>
      <c r="M62" s="175"/>
      <c r="N62" s="175">
        <f>'将来負担比率（分子）の構造'!M$45</f>
        <v>758</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2779</v>
      </c>
      <c r="C64" s="175"/>
      <c r="D64" s="175"/>
      <c r="E64" s="175">
        <f>'将来負担比率（分子）の構造'!J$43</f>
        <v>2686</v>
      </c>
      <c r="F64" s="175"/>
      <c r="G64" s="175"/>
      <c r="H64" s="175">
        <f>'将来負担比率（分子）の構造'!K$43</f>
        <v>2559</v>
      </c>
      <c r="I64" s="175"/>
      <c r="J64" s="175"/>
      <c r="K64" s="175">
        <f>'将来負担比率（分子）の構造'!L$43</f>
        <v>2489</v>
      </c>
      <c r="L64" s="175"/>
      <c r="M64" s="175"/>
      <c r="N64" s="175">
        <f>'将来負担比率（分子）の構造'!M$43</f>
        <v>2701</v>
      </c>
      <c r="O64" s="175"/>
      <c r="P64" s="175"/>
    </row>
    <row r="65" spans="1:16" x14ac:dyDescent="0.2">
      <c r="A65" s="175" t="s">
        <v>34</v>
      </c>
      <c r="B65" s="175">
        <f>'将来負担比率（分子）の構造'!I$42</f>
        <v>717</v>
      </c>
      <c r="C65" s="175"/>
      <c r="D65" s="175"/>
      <c r="E65" s="175">
        <f>'将来負担比率（分子）の構造'!J$42</f>
        <v>1157</v>
      </c>
      <c r="F65" s="175"/>
      <c r="G65" s="175"/>
      <c r="H65" s="175">
        <f>'将来負担比率（分子）の構造'!K$42</f>
        <v>1013</v>
      </c>
      <c r="I65" s="175"/>
      <c r="J65" s="175"/>
      <c r="K65" s="175">
        <f>'将来負担比率（分子）の構造'!L$42</f>
        <v>919</v>
      </c>
      <c r="L65" s="175"/>
      <c r="M65" s="175"/>
      <c r="N65" s="175">
        <f>'将来負担比率（分子）の構造'!M$42</f>
        <v>1010</v>
      </c>
      <c r="O65" s="175"/>
      <c r="P65" s="175"/>
    </row>
    <row r="66" spans="1:16" x14ac:dyDescent="0.2">
      <c r="A66" s="175" t="s">
        <v>33</v>
      </c>
      <c r="B66" s="175">
        <f>'将来負担比率（分子）の構造'!I$41</f>
        <v>7901</v>
      </c>
      <c r="C66" s="175"/>
      <c r="D66" s="175"/>
      <c r="E66" s="175">
        <f>'将来負担比率（分子）の構造'!J$41</f>
        <v>7490</v>
      </c>
      <c r="F66" s="175"/>
      <c r="G66" s="175"/>
      <c r="H66" s="175">
        <f>'将来負担比率（分子）の構造'!K$41</f>
        <v>7523</v>
      </c>
      <c r="I66" s="175"/>
      <c r="J66" s="175"/>
      <c r="K66" s="175">
        <f>'将来負担比率（分子）の構造'!L$41</f>
        <v>6989</v>
      </c>
      <c r="L66" s="175"/>
      <c r="M66" s="175"/>
      <c r="N66" s="175">
        <f>'将来負担比率（分子）の構造'!M$41</f>
        <v>6859</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2416</v>
      </c>
      <c r="C72" s="179">
        <f>基金残高に係る経年分析!G55</f>
        <v>2541</v>
      </c>
      <c r="D72" s="179">
        <f>基金残高に係る経年分析!H55</f>
        <v>3189</v>
      </c>
    </row>
    <row r="73" spans="1:16" x14ac:dyDescent="0.2">
      <c r="A73" s="178" t="s">
        <v>80</v>
      </c>
      <c r="B73" s="179">
        <f>基金残高に係る経年分析!F56</f>
        <v>47</v>
      </c>
      <c r="C73" s="179">
        <f>基金残高に係る経年分析!G56</f>
        <v>46</v>
      </c>
      <c r="D73" s="179">
        <f>基金残高に係る経年分析!H56</f>
        <v>46</v>
      </c>
    </row>
    <row r="74" spans="1:16" x14ac:dyDescent="0.2">
      <c r="A74" s="178" t="s">
        <v>81</v>
      </c>
      <c r="B74" s="179">
        <f>基金残高に係る経年分析!F57</f>
        <v>1314</v>
      </c>
      <c r="C74" s="179">
        <f>基金残高に係る経年分析!G57</f>
        <v>1322</v>
      </c>
      <c r="D74" s="179">
        <f>基金残高に係る経年分析!H57</f>
        <v>1374</v>
      </c>
    </row>
  </sheetData>
  <sheetProtection algorithmName="SHA-512" hashValue="LMScLGXo97JOCipmC+8OXjP+v0Xd613zF0fYB0KlPK8G+SKrytNrTyUk4ux3KNAcBMq+1F5cpgRM1tHDgvGeVg==" saltValue="zVUijjH8SMWVg9lkkHR4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9444606</v>
      </c>
      <c r="S5" s="677"/>
      <c r="T5" s="677"/>
      <c r="U5" s="677"/>
      <c r="V5" s="677"/>
      <c r="W5" s="677"/>
      <c r="X5" s="677"/>
      <c r="Y5" s="702"/>
      <c r="Z5" s="715">
        <v>45.2</v>
      </c>
      <c r="AA5" s="715"/>
      <c r="AB5" s="715"/>
      <c r="AC5" s="715"/>
      <c r="AD5" s="716">
        <v>8918255</v>
      </c>
      <c r="AE5" s="716"/>
      <c r="AF5" s="716"/>
      <c r="AG5" s="716"/>
      <c r="AH5" s="716"/>
      <c r="AI5" s="716"/>
      <c r="AJ5" s="716"/>
      <c r="AK5" s="716"/>
      <c r="AL5" s="703">
        <v>84.5</v>
      </c>
      <c r="AM5" s="685"/>
      <c r="AN5" s="685"/>
      <c r="AO5" s="704"/>
      <c r="AP5" s="679" t="s">
        <v>230</v>
      </c>
      <c r="AQ5" s="680"/>
      <c r="AR5" s="680"/>
      <c r="AS5" s="680"/>
      <c r="AT5" s="680"/>
      <c r="AU5" s="680"/>
      <c r="AV5" s="680"/>
      <c r="AW5" s="680"/>
      <c r="AX5" s="680"/>
      <c r="AY5" s="680"/>
      <c r="AZ5" s="680"/>
      <c r="BA5" s="680"/>
      <c r="BB5" s="680"/>
      <c r="BC5" s="680"/>
      <c r="BD5" s="680"/>
      <c r="BE5" s="680"/>
      <c r="BF5" s="681"/>
      <c r="BG5" s="621">
        <v>8918255</v>
      </c>
      <c r="BH5" s="622"/>
      <c r="BI5" s="622"/>
      <c r="BJ5" s="622"/>
      <c r="BK5" s="622"/>
      <c r="BL5" s="622"/>
      <c r="BM5" s="622"/>
      <c r="BN5" s="623"/>
      <c r="BO5" s="659">
        <v>94.4</v>
      </c>
      <c r="BP5" s="659"/>
      <c r="BQ5" s="659"/>
      <c r="BR5" s="659"/>
      <c r="BS5" s="660">
        <v>130155</v>
      </c>
      <c r="BT5" s="660"/>
      <c r="BU5" s="660"/>
      <c r="BV5" s="660"/>
      <c r="BW5" s="660"/>
      <c r="BX5" s="660"/>
      <c r="BY5" s="660"/>
      <c r="BZ5" s="660"/>
      <c r="CA5" s="660"/>
      <c r="CB5" s="695"/>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103379</v>
      </c>
      <c r="S6" s="622"/>
      <c r="T6" s="622"/>
      <c r="U6" s="622"/>
      <c r="V6" s="622"/>
      <c r="W6" s="622"/>
      <c r="X6" s="622"/>
      <c r="Y6" s="623"/>
      <c r="Z6" s="659">
        <v>0.5</v>
      </c>
      <c r="AA6" s="659"/>
      <c r="AB6" s="659"/>
      <c r="AC6" s="659"/>
      <c r="AD6" s="660">
        <v>103379</v>
      </c>
      <c r="AE6" s="660"/>
      <c r="AF6" s="660"/>
      <c r="AG6" s="660"/>
      <c r="AH6" s="660"/>
      <c r="AI6" s="660"/>
      <c r="AJ6" s="660"/>
      <c r="AK6" s="660"/>
      <c r="AL6" s="624">
        <v>1</v>
      </c>
      <c r="AM6" s="625"/>
      <c r="AN6" s="625"/>
      <c r="AO6" s="661"/>
      <c r="AP6" s="618" t="s">
        <v>235</v>
      </c>
      <c r="AQ6" s="619"/>
      <c r="AR6" s="619"/>
      <c r="AS6" s="619"/>
      <c r="AT6" s="619"/>
      <c r="AU6" s="619"/>
      <c r="AV6" s="619"/>
      <c r="AW6" s="619"/>
      <c r="AX6" s="619"/>
      <c r="AY6" s="619"/>
      <c r="AZ6" s="619"/>
      <c r="BA6" s="619"/>
      <c r="BB6" s="619"/>
      <c r="BC6" s="619"/>
      <c r="BD6" s="619"/>
      <c r="BE6" s="619"/>
      <c r="BF6" s="620"/>
      <c r="BG6" s="621">
        <v>8918255</v>
      </c>
      <c r="BH6" s="622"/>
      <c r="BI6" s="622"/>
      <c r="BJ6" s="622"/>
      <c r="BK6" s="622"/>
      <c r="BL6" s="622"/>
      <c r="BM6" s="622"/>
      <c r="BN6" s="623"/>
      <c r="BO6" s="659">
        <v>94.4</v>
      </c>
      <c r="BP6" s="659"/>
      <c r="BQ6" s="659"/>
      <c r="BR6" s="659"/>
      <c r="BS6" s="660">
        <v>130155</v>
      </c>
      <c r="BT6" s="660"/>
      <c r="BU6" s="660"/>
      <c r="BV6" s="660"/>
      <c r="BW6" s="660"/>
      <c r="BX6" s="660"/>
      <c r="BY6" s="660"/>
      <c r="BZ6" s="660"/>
      <c r="CA6" s="660"/>
      <c r="CB6" s="695"/>
      <c r="CD6" s="679" t="s">
        <v>236</v>
      </c>
      <c r="CE6" s="680"/>
      <c r="CF6" s="680"/>
      <c r="CG6" s="680"/>
      <c r="CH6" s="680"/>
      <c r="CI6" s="680"/>
      <c r="CJ6" s="680"/>
      <c r="CK6" s="680"/>
      <c r="CL6" s="680"/>
      <c r="CM6" s="680"/>
      <c r="CN6" s="680"/>
      <c r="CO6" s="680"/>
      <c r="CP6" s="680"/>
      <c r="CQ6" s="681"/>
      <c r="CR6" s="621">
        <v>205868</v>
      </c>
      <c r="CS6" s="622"/>
      <c r="CT6" s="622"/>
      <c r="CU6" s="622"/>
      <c r="CV6" s="622"/>
      <c r="CW6" s="622"/>
      <c r="CX6" s="622"/>
      <c r="CY6" s="623"/>
      <c r="CZ6" s="703">
        <v>1.1000000000000001</v>
      </c>
      <c r="DA6" s="685"/>
      <c r="DB6" s="685"/>
      <c r="DC6" s="705"/>
      <c r="DD6" s="627" t="s">
        <v>237</v>
      </c>
      <c r="DE6" s="622"/>
      <c r="DF6" s="622"/>
      <c r="DG6" s="622"/>
      <c r="DH6" s="622"/>
      <c r="DI6" s="622"/>
      <c r="DJ6" s="622"/>
      <c r="DK6" s="622"/>
      <c r="DL6" s="622"/>
      <c r="DM6" s="622"/>
      <c r="DN6" s="622"/>
      <c r="DO6" s="622"/>
      <c r="DP6" s="623"/>
      <c r="DQ6" s="627">
        <v>205461</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2263</v>
      </c>
      <c r="S7" s="622"/>
      <c r="T7" s="622"/>
      <c r="U7" s="622"/>
      <c r="V7" s="622"/>
      <c r="W7" s="622"/>
      <c r="X7" s="622"/>
      <c r="Y7" s="623"/>
      <c r="Z7" s="659">
        <v>0</v>
      </c>
      <c r="AA7" s="659"/>
      <c r="AB7" s="659"/>
      <c r="AC7" s="659"/>
      <c r="AD7" s="660">
        <v>2263</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3591673</v>
      </c>
      <c r="BH7" s="622"/>
      <c r="BI7" s="622"/>
      <c r="BJ7" s="622"/>
      <c r="BK7" s="622"/>
      <c r="BL7" s="622"/>
      <c r="BM7" s="622"/>
      <c r="BN7" s="623"/>
      <c r="BO7" s="659">
        <v>38</v>
      </c>
      <c r="BP7" s="659"/>
      <c r="BQ7" s="659"/>
      <c r="BR7" s="659"/>
      <c r="BS7" s="660">
        <v>130155</v>
      </c>
      <c r="BT7" s="660"/>
      <c r="BU7" s="660"/>
      <c r="BV7" s="660"/>
      <c r="BW7" s="660"/>
      <c r="BX7" s="660"/>
      <c r="BY7" s="660"/>
      <c r="BZ7" s="660"/>
      <c r="CA7" s="660"/>
      <c r="CB7" s="695"/>
      <c r="CD7" s="618" t="s">
        <v>240</v>
      </c>
      <c r="CE7" s="619"/>
      <c r="CF7" s="619"/>
      <c r="CG7" s="619"/>
      <c r="CH7" s="619"/>
      <c r="CI7" s="619"/>
      <c r="CJ7" s="619"/>
      <c r="CK7" s="619"/>
      <c r="CL7" s="619"/>
      <c r="CM7" s="619"/>
      <c r="CN7" s="619"/>
      <c r="CO7" s="619"/>
      <c r="CP7" s="619"/>
      <c r="CQ7" s="620"/>
      <c r="CR7" s="621">
        <v>3513207</v>
      </c>
      <c r="CS7" s="622"/>
      <c r="CT7" s="622"/>
      <c r="CU7" s="622"/>
      <c r="CV7" s="622"/>
      <c r="CW7" s="622"/>
      <c r="CX7" s="622"/>
      <c r="CY7" s="623"/>
      <c r="CZ7" s="659">
        <v>18.600000000000001</v>
      </c>
      <c r="DA7" s="659"/>
      <c r="DB7" s="659"/>
      <c r="DC7" s="659"/>
      <c r="DD7" s="627">
        <v>168210</v>
      </c>
      <c r="DE7" s="622"/>
      <c r="DF7" s="622"/>
      <c r="DG7" s="622"/>
      <c r="DH7" s="622"/>
      <c r="DI7" s="622"/>
      <c r="DJ7" s="622"/>
      <c r="DK7" s="622"/>
      <c r="DL7" s="622"/>
      <c r="DM7" s="622"/>
      <c r="DN7" s="622"/>
      <c r="DO7" s="622"/>
      <c r="DP7" s="623"/>
      <c r="DQ7" s="627">
        <v>3143293</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45582</v>
      </c>
      <c r="S8" s="622"/>
      <c r="T8" s="622"/>
      <c r="U8" s="622"/>
      <c r="V8" s="622"/>
      <c r="W8" s="622"/>
      <c r="X8" s="622"/>
      <c r="Y8" s="623"/>
      <c r="Z8" s="659">
        <v>0.2</v>
      </c>
      <c r="AA8" s="659"/>
      <c r="AB8" s="659"/>
      <c r="AC8" s="659"/>
      <c r="AD8" s="660">
        <v>45582</v>
      </c>
      <c r="AE8" s="660"/>
      <c r="AF8" s="660"/>
      <c r="AG8" s="660"/>
      <c r="AH8" s="660"/>
      <c r="AI8" s="660"/>
      <c r="AJ8" s="660"/>
      <c r="AK8" s="660"/>
      <c r="AL8" s="624">
        <v>0.4</v>
      </c>
      <c r="AM8" s="625"/>
      <c r="AN8" s="625"/>
      <c r="AO8" s="661"/>
      <c r="AP8" s="618" t="s">
        <v>242</v>
      </c>
      <c r="AQ8" s="619"/>
      <c r="AR8" s="619"/>
      <c r="AS8" s="619"/>
      <c r="AT8" s="619"/>
      <c r="AU8" s="619"/>
      <c r="AV8" s="619"/>
      <c r="AW8" s="619"/>
      <c r="AX8" s="619"/>
      <c r="AY8" s="619"/>
      <c r="AZ8" s="619"/>
      <c r="BA8" s="619"/>
      <c r="BB8" s="619"/>
      <c r="BC8" s="619"/>
      <c r="BD8" s="619"/>
      <c r="BE8" s="619"/>
      <c r="BF8" s="620"/>
      <c r="BG8" s="621">
        <v>89592</v>
      </c>
      <c r="BH8" s="622"/>
      <c r="BI8" s="622"/>
      <c r="BJ8" s="622"/>
      <c r="BK8" s="622"/>
      <c r="BL8" s="622"/>
      <c r="BM8" s="622"/>
      <c r="BN8" s="623"/>
      <c r="BO8" s="659">
        <v>0.9</v>
      </c>
      <c r="BP8" s="659"/>
      <c r="BQ8" s="659"/>
      <c r="BR8" s="659"/>
      <c r="BS8" s="660" t="s">
        <v>237</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6412189</v>
      </c>
      <c r="CS8" s="622"/>
      <c r="CT8" s="622"/>
      <c r="CU8" s="622"/>
      <c r="CV8" s="622"/>
      <c r="CW8" s="622"/>
      <c r="CX8" s="622"/>
      <c r="CY8" s="623"/>
      <c r="CZ8" s="659">
        <v>34</v>
      </c>
      <c r="DA8" s="659"/>
      <c r="DB8" s="659"/>
      <c r="DC8" s="659"/>
      <c r="DD8" s="627">
        <v>23078</v>
      </c>
      <c r="DE8" s="622"/>
      <c r="DF8" s="622"/>
      <c r="DG8" s="622"/>
      <c r="DH8" s="622"/>
      <c r="DI8" s="622"/>
      <c r="DJ8" s="622"/>
      <c r="DK8" s="622"/>
      <c r="DL8" s="622"/>
      <c r="DM8" s="622"/>
      <c r="DN8" s="622"/>
      <c r="DO8" s="622"/>
      <c r="DP8" s="623"/>
      <c r="DQ8" s="627">
        <v>3084285</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34975</v>
      </c>
      <c r="S9" s="622"/>
      <c r="T9" s="622"/>
      <c r="U9" s="622"/>
      <c r="V9" s="622"/>
      <c r="W9" s="622"/>
      <c r="X9" s="622"/>
      <c r="Y9" s="623"/>
      <c r="Z9" s="659">
        <v>0.2</v>
      </c>
      <c r="AA9" s="659"/>
      <c r="AB9" s="659"/>
      <c r="AC9" s="659"/>
      <c r="AD9" s="660">
        <v>34975</v>
      </c>
      <c r="AE9" s="660"/>
      <c r="AF9" s="660"/>
      <c r="AG9" s="660"/>
      <c r="AH9" s="660"/>
      <c r="AI9" s="660"/>
      <c r="AJ9" s="660"/>
      <c r="AK9" s="660"/>
      <c r="AL9" s="624">
        <v>0.3</v>
      </c>
      <c r="AM9" s="625"/>
      <c r="AN9" s="625"/>
      <c r="AO9" s="661"/>
      <c r="AP9" s="618" t="s">
        <v>245</v>
      </c>
      <c r="AQ9" s="619"/>
      <c r="AR9" s="619"/>
      <c r="AS9" s="619"/>
      <c r="AT9" s="619"/>
      <c r="AU9" s="619"/>
      <c r="AV9" s="619"/>
      <c r="AW9" s="619"/>
      <c r="AX9" s="619"/>
      <c r="AY9" s="619"/>
      <c r="AZ9" s="619"/>
      <c r="BA9" s="619"/>
      <c r="BB9" s="619"/>
      <c r="BC9" s="619"/>
      <c r="BD9" s="619"/>
      <c r="BE9" s="619"/>
      <c r="BF9" s="620"/>
      <c r="BG9" s="621">
        <v>2738795</v>
      </c>
      <c r="BH9" s="622"/>
      <c r="BI9" s="622"/>
      <c r="BJ9" s="622"/>
      <c r="BK9" s="622"/>
      <c r="BL9" s="622"/>
      <c r="BM9" s="622"/>
      <c r="BN9" s="623"/>
      <c r="BO9" s="659">
        <v>29</v>
      </c>
      <c r="BP9" s="659"/>
      <c r="BQ9" s="659"/>
      <c r="BR9" s="659"/>
      <c r="BS9" s="660" t="s">
        <v>237</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2484858</v>
      </c>
      <c r="CS9" s="622"/>
      <c r="CT9" s="622"/>
      <c r="CU9" s="622"/>
      <c r="CV9" s="622"/>
      <c r="CW9" s="622"/>
      <c r="CX9" s="622"/>
      <c r="CY9" s="623"/>
      <c r="CZ9" s="659">
        <v>13.2</v>
      </c>
      <c r="DA9" s="659"/>
      <c r="DB9" s="659"/>
      <c r="DC9" s="659"/>
      <c r="DD9" s="627">
        <v>1206</v>
      </c>
      <c r="DE9" s="622"/>
      <c r="DF9" s="622"/>
      <c r="DG9" s="622"/>
      <c r="DH9" s="622"/>
      <c r="DI9" s="622"/>
      <c r="DJ9" s="622"/>
      <c r="DK9" s="622"/>
      <c r="DL9" s="622"/>
      <c r="DM9" s="622"/>
      <c r="DN9" s="622"/>
      <c r="DO9" s="622"/>
      <c r="DP9" s="623"/>
      <c r="DQ9" s="627">
        <v>1210797</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237</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237</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167202</v>
      </c>
      <c r="BH10" s="622"/>
      <c r="BI10" s="622"/>
      <c r="BJ10" s="622"/>
      <c r="BK10" s="622"/>
      <c r="BL10" s="622"/>
      <c r="BM10" s="622"/>
      <c r="BN10" s="623"/>
      <c r="BO10" s="659">
        <v>1.8</v>
      </c>
      <c r="BP10" s="659"/>
      <c r="BQ10" s="659"/>
      <c r="BR10" s="659"/>
      <c r="BS10" s="660" t="s">
        <v>237</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29244</v>
      </c>
      <c r="CS10" s="622"/>
      <c r="CT10" s="622"/>
      <c r="CU10" s="622"/>
      <c r="CV10" s="622"/>
      <c r="CW10" s="622"/>
      <c r="CX10" s="622"/>
      <c r="CY10" s="623"/>
      <c r="CZ10" s="659">
        <v>0.2</v>
      </c>
      <c r="DA10" s="659"/>
      <c r="DB10" s="659"/>
      <c r="DC10" s="659"/>
      <c r="DD10" s="627" t="s">
        <v>177</v>
      </c>
      <c r="DE10" s="622"/>
      <c r="DF10" s="622"/>
      <c r="DG10" s="622"/>
      <c r="DH10" s="622"/>
      <c r="DI10" s="622"/>
      <c r="DJ10" s="622"/>
      <c r="DK10" s="622"/>
      <c r="DL10" s="622"/>
      <c r="DM10" s="622"/>
      <c r="DN10" s="622"/>
      <c r="DO10" s="622"/>
      <c r="DP10" s="623"/>
      <c r="DQ10" s="627">
        <v>9244</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1165826</v>
      </c>
      <c r="S11" s="622"/>
      <c r="T11" s="622"/>
      <c r="U11" s="622"/>
      <c r="V11" s="622"/>
      <c r="W11" s="622"/>
      <c r="X11" s="622"/>
      <c r="Y11" s="623"/>
      <c r="Z11" s="624">
        <v>5.6</v>
      </c>
      <c r="AA11" s="625"/>
      <c r="AB11" s="625"/>
      <c r="AC11" s="626"/>
      <c r="AD11" s="627">
        <v>1165826</v>
      </c>
      <c r="AE11" s="622"/>
      <c r="AF11" s="622"/>
      <c r="AG11" s="622"/>
      <c r="AH11" s="622"/>
      <c r="AI11" s="622"/>
      <c r="AJ11" s="622"/>
      <c r="AK11" s="623"/>
      <c r="AL11" s="624">
        <v>11</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596084</v>
      </c>
      <c r="BH11" s="622"/>
      <c r="BI11" s="622"/>
      <c r="BJ11" s="622"/>
      <c r="BK11" s="622"/>
      <c r="BL11" s="622"/>
      <c r="BM11" s="622"/>
      <c r="BN11" s="623"/>
      <c r="BO11" s="659">
        <v>6.3</v>
      </c>
      <c r="BP11" s="659"/>
      <c r="BQ11" s="659"/>
      <c r="BR11" s="659"/>
      <c r="BS11" s="660">
        <v>130155</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105421</v>
      </c>
      <c r="CS11" s="622"/>
      <c r="CT11" s="622"/>
      <c r="CU11" s="622"/>
      <c r="CV11" s="622"/>
      <c r="CW11" s="622"/>
      <c r="CX11" s="622"/>
      <c r="CY11" s="623"/>
      <c r="CZ11" s="659">
        <v>0.6</v>
      </c>
      <c r="DA11" s="659"/>
      <c r="DB11" s="659"/>
      <c r="DC11" s="659"/>
      <c r="DD11" s="627">
        <v>12655</v>
      </c>
      <c r="DE11" s="622"/>
      <c r="DF11" s="622"/>
      <c r="DG11" s="622"/>
      <c r="DH11" s="622"/>
      <c r="DI11" s="622"/>
      <c r="DJ11" s="622"/>
      <c r="DK11" s="622"/>
      <c r="DL11" s="622"/>
      <c r="DM11" s="622"/>
      <c r="DN11" s="622"/>
      <c r="DO11" s="622"/>
      <c r="DP11" s="623"/>
      <c r="DQ11" s="627">
        <v>98402</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t="s">
        <v>177</v>
      </c>
      <c r="S12" s="622"/>
      <c r="T12" s="622"/>
      <c r="U12" s="622"/>
      <c r="V12" s="622"/>
      <c r="W12" s="622"/>
      <c r="X12" s="622"/>
      <c r="Y12" s="623"/>
      <c r="Z12" s="659" t="s">
        <v>237</v>
      </c>
      <c r="AA12" s="659"/>
      <c r="AB12" s="659"/>
      <c r="AC12" s="659"/>
      <c r="AD12" s="660" t="s">
        <v>237</v>
      </c>
      <c r="AE12" s="660"/>
      <c r="AF12" s="660"/>
      <c r="AG12" s="660"/>
      <c r="AH12" s="660"/>
      <c r="AI12" s="660"/>
      <c r="AJ12" s="660"/>
      <c r="AK12" s="660"/>
      <c r="AL12" s="624" t="s">
        <v>237</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4766401</v>
      </c>
      <c r="BH12" s="622"/>
      <c r="BI12" s="622"/>
      <c r="BJ12" s="622"/>
      <c r="BK12" s="622"/>
      <c r="BL12" s="622"/>
      <c r="BM12" s="622"/>
      <c r="BN12" s="623"/>
      <c r="BO12" s="659">
        <v>50.5</v>
      </c>
      <c r="BP12" s="659"/>
      <c r="BQ12" s="659"/>
      <c r="BR12" s="659"/>
      <c r="BS12" s="660" t="s">
        <v>237</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193922</v>
      </c>
      <c r="CS12" s="622"/>
      <c r="CT12" s="622"/>
      <c r="CU12" s="622"/>
      <c r="CV12" s="622"/>
      <c r="CW12" s="622"/>
      <c r="CX12" s="622"/>
      <c r="CY12" s="623"/>
      <c r="CZ12" s="659">
        <v>1</v>
      </c>
      <c r="DA12" s="659"/>
      <c r="DB12" s="659"/>
      <c r="DC12" s="659"/>
      <c r="DD12" s="627">
        <v>2861</v>
      </c>
      <c r="DE12" s="622"/>
      <c r="DF12" s="622"/>
      <c r="DG12" s="622"/>
      <c r="DH12" s="622"/>
      <c r="DI12" s="622"/>
      <c r="DJ12" s="622"/>
      <c r="DK12" s="622"/>
      <c r="DL12" s="622"/>
      <c r="DM12" s="622"/>
      <c r="DN12" s="622"/>
      <c r="DO12" s="622"/>
      <c r="DP12" s="623"/>
      <c r="DQ12" s="627">
        <v>157740</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177</v>
      </c>
      <c r="AA13" s="659"/>
      <c r="AB13" s="659"/>
      <c r="AC13" s="659"/>
      <c r="AD13" s="660" t="s">
        <v>237</v>
      </c>
      <c r="AE13" s="660"/>
      <c r="AF13" s="660"/>
      <c r="AG13" s="660"/>
      <c r="AH13" s="660"/>
      <c r="AI13" s="660"/>
      <c r="AJ13" s="660"/>
      <c r="AK13" s="660"/>
      <c r="AL13" s="624" t="s">
        <v>237</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4615452</v>
      </c>
      <c r="BH13" s="622"/>
      <c r="BI13" s="622"/>
      <c r="BJ13" s="622"/>
      <c r="BK13" s="622"/>
      <c r="BL13" s="622"/>
      <c r="BM13" s="622"/>
      <c r="BN13" s="623"/>
      <c r="BO13" s="659">
        <v>48.9</v>
      </c>
      <c r="BP13" s="659"/>
      <c r="BQ13" s="659"/>
      <c r="BR13" s="659"/>
      <c r="BS13" s="660" t="s">
        <v>237</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2150328</v>
      </c>
      <c r="CS13" s="622"/>
      <c r="CT13" s="622"/>
      <c r="CU13" s="622"/>
      <c r="CV13" s="622"/>
      <c r="CW13" s="622"/>
      <c r="CX13" s="622"/>
      <c r="CY13" s="623"/>
      <c r="CZ13" s="659">
        <v>11.4</v>
      </c>
      <c r="DA13" s="659"/>
      <c r="DB13" s="659"/>
      <c r="DC13" s="659"/>
      <c r="DD13" s="627">
        <v>976620</v>
      </c>
      <c r="DE13" s="622"/>
      <c r="DF13" s="622"/>
      <c r="DG13" s="622"/>
      <c r="DH13" s="622"/>
      <c r="DI13" s="622"/>
      <c r="DJ13" s="622"/>
      <c r="DK13" s="622"/>
      <c r="DL13" s="622"/>
      <c r="DM13" s="622"/>
      <c r="DN13" s="622"/>
      <c r="DO13" s="622"/>
      <c r="DP13" s="623"/>
      <c r="DQ13" s="627">
        <v>1210544</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217</v>
      </c>
      <c r="S14" s="622"/>
      <c r="T14" s="622"/>
      <c r="U14" s="622"/>
      <c r="V14" s="622"/>
      <c r="W14" s="622"/>
      <c r="X14" s="622"/>
      <c r="Y14" s="623"/>
      <c r="Z14" s="659">
        <v>0</v>
      </c>
      <c r="AA14" s="659"/>
      <c r="AB14" s="659"/>
      <c r="AC14" s="659"/>
      <c r="AD14" s="660">
        <v>217</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128185</v>
      </c>
      <c r="BH14" s="622"/>
      <c r="BI14" s="622"/>
      <c r="BJ14" s="622"/>
      <c r="BK14" s="622"/>
      <c r="BL14" s="622"/>
      <c r="BM14" s="622"/>
      <c r="BN14" s="623"/>
      <c r="BO14" s="659">
        <v>1.4</v>
      </c>
      <c r="BP14" s="659"/>
      <c r="BQ14" s="659"/>
      <c r="BR14" s="659"/>
      <c r="BS14" s="660" t="s">
        <v>237</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714147</v>
      </c>
      <c r="CS14" s="622"/>
      <c r="CT14" s="622"/>
      <c r="CU14" s="622"/>
      <c r="CV14" s="622"/>
      <c r="CW14" s="622"/>
      <c r="CX14" s="622"/>
      <c r="CY14" s="623"/>
      <c r="CZ14" s="659">
        <v>3.8</v>
      </c>
      <c r="DA14" s="659"/>
      <c r="DB14" s="659"/>
      <c r="DC14" s="659"/>
      <c r="DD14" s="627">
        <v>20464</v>
      </c>
      <c r="DE14" s="622"/>
      <c r="DF14" s="622"/>
      <c r="DG14" s="622"/>
      <c r="DH14" s="622"/>
      <c r="DI14" s="622"/>
      <c r="DJ14" s="622"/>
      <c r="DK14" s="622"/>
      <c r="DL14" s="622"/>
      <c r="DM14" s="622"/>
      <c r="DN14" s="622"/>
      <c r="DO14" s="622"/>
      <c r="DP14" s="623"/>
      <c r="DQ14" s="627">
        <v>654568</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237</v>
      </c>
      <c r="S15" s="622"/>
      <c r="T15" s="622"/>
      <c r="U15" s="622"/>
      <c r="V15" s="622"/>
      <c r="W15" s="622"/>
      <c r="X15" s="622"/>
      <c r="Y15" s="623"/>
      <c r="Z15" s="659" t="s">
        <v>237</v>
      </c>
      <c r="AA15" s="659"/>
      <c r="AB15" s="659"/>
      <c r="AC15" s="659"/>
      <c r="AD15" s="660" t="s">
        <v>237</v>
      </c>
      <c r="AE15" s="660"/>
      <c r="AF15" s="660"/>
      <c r="AG15" s="660"/>
      <c r="AH15" s="660"/>
      <c r="AI15" s="660"/>
      <c r="AJ15" s="660"/>
      <c r="AK15" s="660"/>
      <c r="AL15" s="624" t="s">
        <v>177</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431996</v>
      </c>
      <c r="BH15" s="622"/>
      <c r="BI15" s="622"/>
      <c r="BJ15" s="622"/>
      <c r="BK15" s="622"/>
      <c r="BL15" s="622"/>
      <c r="BM15" s="622"/>
      <c r="BN15" s="623"/>
      <c r="BO15" s="659">
        <v>4.5999999999999996</v>
      </c>
      <c r="BP15" s="659"/>
      <c r="BQ15" s="659"/>
      <c r="BR15" s="659"/>
      <c r="BS15" s="660" t="s">
        <v>177</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1959257</v>
      </c>
      <c r="CS15" s="622"/>
      <c r="CT15" s="622"/>
      <c r="CU15" s="622"/>
      <c r="CV15" s="622"/>
      <c r="CW15" s="622"/>
      <c r="CX15" s="622"/>
      <c r="CY15" s="623"/>
      <c r="CZ15" s="659">
        <v>10.4</v>
      </c>
      <c r="DA15" s="659"/>
      <c r="DB15" s="659"/>
      <c r="DC15" s="659"/>
      <c r="DD15" s="627">
        <v>422458</v>
      </c>
      <c r="DE15" s="622"/>
      <c r="DF15" s="622"/>
      <c r="DG15" s="622"/>
      <c r="DH15" s="622"/>
      <c r="DI15" s="622"/>
      <c r="DJ15" s="622"/>
      <c r="DK15" s="622"/>
      <c r="DL15" s="622"/>
      <c r="DM15" s="622"/>
      <c r="DN15" s="622"/>
      <c r="DO15" s="622"/>
      <c r="DP15" s="623"/>
      <c r="DQ15" s="627">
        <v>1829895</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22767</v>
      </c>
      <c r="S16" s="622"/>
      <c r="T16" s="622"/>
      <c r="U16" s="622"/>
      <c r="V16" s="622"/>
      <c r="W16" s="622"/>
      <c r="X16" s="622"/>
      <c r="Y16" s="623"/>
      <c r="Z16" s="659">
        <v>0.1</v>
      </c>
      <c r="AA16" s="659"/>
      <c r="AB16" s="659"/>
      <c r="AC16" s="659"/>
      <c r="AD16" s="660">
        <v>22767</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237</v>
      </c>
      <c r="BH16" s="622"/>
      <c r="BI16" s="622"/>
      <c r="BJ16" s="622"/>
      <c r="BK16" s="622"/>
      <c r="BL16" s="622"/>
      <c r="BM16" s="622"/>
      <c r="BN16" s="623"/>
      <c r="BO16" s="659" t="s">
        <v>237</v>
      </c>
      <c r="BP16" s="659"/>
      <c r="BQ16" s="659"/>
      <c r="BR16" s="659"/>
      <c r="BS16" s="660" t="s">
        <v>237</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237</v>
      </c>
      <c r="CS16" s="622"/>
      <c r="CT16" s="622"/>
      <c r="CU16" s="622"/>
      <c r="CV16" s="622"/>
      <c r="CW16" s="622"/>
      <c r="CX16" s="622"/>
      <c r="CY16" s="623"/>
      <c r="CZ16" s="659" t="s">
        <v>237</v>
      </c>
      <c r="DA16" s="659"/>
      <c r="DB16" s="659"/>
      <c r="DC16" s="659"/>
      <c r="DD16" s="627" t="s">
        <v>237</v>
      </c>
      <c r="DE16" s="622"/>
      <c r="DF16" s="622"/>
      <c r="DG16" s="622"/>
      <c r="DH16" s="622"/>
      <c r="DI16" s="622"/>
      <c r="DJ16" s="622"/>
      <c r="DK16" s="622"/>
      <c r="DL16" s="622"/>
      <c r="DM16" s="622"/>
      <c r="DN16" s="622"/>
      <c r="DO16" s="622"/>
      <c r="DP16" s="623"/>
      <c r="DQ16" s="627" t="s">
        <v>237</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128817</v>
      </c>
      <c r="S17" s="622"/>
      <c r="T17" s="622"/>
      <c r="U17" s="622"/>
      <c r="V17" s="622"/>
      <c r="W17" s="622"/>
      <c r="X17" s="622"/>
      <c r="Y17" s="623"/>
      <c r="Z17" s="659">
        <v>0.6</v>
      </c>
      <c r="AA17" s="659"/>
      <c r="AB17" s="659"/>
      <c r="AC17" s="659"/>
      <c r="AD17" s="660">
        <v>128817</v>
      </c>
      <c r="AE17" s="660"/>
      <c r="AF17" s="660"/>
      <c r="AG17" s="660"/>
      <c r="AH17" s="660"/>
      <c r="AI17" s="660"/>
      <c r="AJ17" s="660"/>
      <c r="AK17" s="660"/>
      <c r="AL17" s="624">
        <v>1.2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237</v>
      </c>
      <c r="BH17" s="622"/>
      <c r="BI17" s="622"/>
      <c r="BJ17" s="622"/>
      <c r="BK17" s="622"/>
      <c r="BL17" s="622"/>
      <c r="BM17" s="622"/>
      <c r="BN17" s="623"/>
      <c r="BO17" s="659" t="s">
        <v>237</v>
      </c>
      <c r="BP17" s="659"/>
      <c r="BQ17" s="659"/>
      <c r="BR17" s="659"/>
      <c r="BS17" s="660" t="s">
        <v>237</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1082855</v>
      </c>
      <c r="CS17" s="622"/>
      <c r="CT17" s="622"/>
      <c r="CU17" s="622"/>
      <c r="CV17" s="622"/>
      <c r="CW17" s="622"/>
      <c r="CX17" s="622"/>
      <c r="CY17" s="623"/>
      <c r="CZ17" s="659">
        <v>5.7</v>
      </c>
      <c r="DA17" s="659"/>
      <c r="DB17" s="659"/>
      <c r="DC17" s="659"/>
      <c r="DD17" s="627" t="s">
        <v>237</v>
      </c>
      <c r="DE17" s="622"/>
      <c r="DF17" s="622"/>
      <c r="DG17" s="622"/>
      <c r="DH17" s="622"/>
      <c r="DI17" s="622"/>
      <c r="DJ17" s="622"/>
      <c r="DK17" s="622"/>
      <c r="DL17" s="622"/>
      <c r="DM17" s="622"/>
      <c r="DN17" s="622"/>
      <c r="DO17" s="622"/>
      <c r="DP17" s="623"/>
      <c r="DQ17" s="627">
        <v>1082855</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85769</v>
      </c>
      <c r="S18" s="622"/>
      <c r="T18" s="622"/>
      <c r="U18" s="622"/>
      <c r="V18" s="622"/>
      <c r="W18" s="622"/>
      <c r="X18" s="622"/>
      <c r="Y18" s="623"/>
      <c r="Z18" s="659">
        <v>0.4</v>
      </c>
      <c r="AA18" s="659"/>
      <c r="AB18" s="659"/>
      <c r="AC18" s="659"/>
      <c r="AD18" s="660">
        <v>85769</v>
      </c>
      <c r="AE18" s="660"/>
      <c r="AF18" s="660"/>
      <c r="AG18" s="660"/>
      <c r="AH18" s="660"/>
      <c r="AI18" s="660"/>
      <c r="AJ18" s="660"/>
      <c r="AK18" s="660"/>
      <c r="AL18" s="624">
        <v>0.8</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177</v>
      </c>
      <c r="BH18" s="622"/>
      <c r="BI18" s="622"/>
      <c r="BJ18" s="622"/>
      <c r="BK18" s="622"/>
      <c r="BL18" s="622"/>
      <c r="BM18" s="622"/>
      <c r="BN18" s="623"/>
      <c r="BO18" s="659" t="s">
        <v>237</v>
      </c>
      <c r="BP18" s="659"/>
      <c r="BQ18" s="659"/>
      <c r="BR18" s="659"/>
      <c r="BS18" s="660" t="s">
        <v>237</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237</v>
      </c>
      <c r="CS18" s="622"/>
      <c r="CT18" s="622"/>
      <c r="CU18" s="622"/>
      <c r="CV18" s="622"/>
      <c r="CW18" s="622"/>
      <c r="CX18" s="622"/>
      <c r="CY18" s="623"/>
      <c r="CZ18" s="659" t="s">
        <v>177</v>
      </c>
      <c r="DA18" s="659"/>
      <c r="DB18" s="659"/>
      <c r="DC18" s="659"/>
      <c r="DD18" s="627" t="s">
        <v>237</v>
      </c>
      <c r="DE18" s="622"/>
      <c r="DF18" s="622"/>
      <c r="DG18" s="622"/>
      <c r="DH18" s="622"/>
      <c r="DI18" s="622"/>
      <c r="DJ18" s="622"/>
      <c r="DK18" s="622"/>
      <c r="DL18" s="622"/>
      <c r="DM18" s="622"/>
      <c r="DN18" s="622"/>
      <c r="DO18" s="622"/>
      <c r="DP18" s="623"/>
      <c r="DQ18" s="627" t="s">
        <v>177</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84751</v>
      </c>
      <c r="S19" s="622"/>
      <c r="T19" s="622"/>
      <c r="U19" s="622"/>
      <c r="V19" s="622"/>
      <c r="W19" s="622"/>
      <c r="X19" s="622"/>
      <c r="Y19" s="623"/>
      <c r="Z19" s="659">
        <v>0.4</v>
      </c>
      <c r="AA19" s="659"/>
      <c r="AB19" s="659"/>
      <c r="AC19" s="659"/>
      <c r="AD19" s="660">
        <v>84751</v>
      </c>
      <c r="AE19" s="660"/>
      <c r="AF19" s="660"/>
      <c r="AG19" s="660"/>
      <c r="AH19" s="660"/>
      <c r="AI19" s="660"/>
      <c r="AJ19" s="660"/>
      <c r="AK19" s="660"/>
      <c r="AL19" s="624">
        <v>0.8</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526351</v>
      </c>
      <c r="BH19" s="622"/>
      <c r="BI19" s="622"/>
      <c r="BJ19" s="622"/>
      <c r="BK19" s="622"/>
      <c r="BL19" s="622"/>
      <c r="BM19" s="622"/>
      <c r="BN19" s="623"/>
      <c r="BO19" s="659">
        <v>5.6</v>
      </c>
      <c r="BP19" s="659"/>
      <c r="BQ19" s="659"/>
      <c r="BR19" s="659"/>
      <c r="BS19" s="660" t="s">
        <v>237</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177</v>
      </c>
      <c r="CS19" s="622"/>
      <c r="CT19" s="622"/>
      <c r="CU19" s="622"/>
      <c r="CV19" s="622"/>
      <c r="CW19" s="622"/>
      <c r="CX19" s="622"/>
      <c r="CY19" s="623"/>
      <c r="CZ19" s="659" t="s">
        <v>237</v>
      </c>
      <c r="DA19" s="659"/>
      <c r="DB19" s="659"/>
      <c r="DC19" s="659"/>
      <c r="DD19" s="627" t="s">
        <v>177</v>
      </c>
      <c r="DE19" s="622"/>
      <c r="DF19" s="622"/>
      <c r="DG19" s="622"/>
      <c r="DH19" s="622"/>
      <c r="DI19" s="622"/>
      <c r="DJ19" s="622"/>
      <c r="DK19" s="622"/>
      <c r="DL19" s="622"/>
      <c r="DM19" s="622"/>
      <c r="DN19" s="622"/>
      <c r="DO19" s="622"/>
      <c r="DP19" s="623"/>
      <c r="DQ19" s="627" t="s">
        <v>237</v>
      </c>
      <c r="DR19" s="622"/>
      <c r="DS19" s="622"/>
      <c r="DT19" s="622"/>
      <c r="DU19" s="622"/>
      <c r="DV19" s="622"/>
      <c r="DW19" s="622"/>
      <c r="DX19" s="622"/>
      <c r="DY19" s="622"/>
      <c r="DZ19" s="622"/>
      <c r="EA19" s="622"/>
      <c r="EB19" s="622"/>
      <c r="EC19" s="658"/>
    </row>
    <row r="20" spans="2:133" ht="11.25" customHeight="1" x14ac:dyDescent="0.2">
      <c r="B20" s="696" t="s">
        <v>277</v>
      </c>
      <c r="C20" s="697"/>
      <c r="D20" s="697"/>
      <c r="E20" s="697"/>
      <c r="F20" s="697"/>
      <c r="G20" s="697"/>
      <c r="H20" s="697"/>
      <c r="I20" s="697"/>
      <c r="J20" s="697"/>
      <c r="K20" s="697"/>
      <c r="L20" s="697"/>
      <c r="M20" s="697"/>
      <c r="N20" s="697"/>
      <c r="O20" s="697"/>
      <c r="P20" s="697"/>
      <c r="Q20" s="698"/>
      <c r="R20" s="621">
        <v>1018</v>
      </c>
      <c r="S20" s="622"/>
      <c r="T20" s="622"/>
      <c r="U20" s="622"/>
      <c r="V20" s="622"/>
      <c r="W20" s="622"/>
      <c r="X20" s="622"/>
      <c r="Y20" s="623"/>
      <c r="Z20" s="659">
        <v>0</v>
      </c>
      <c r="AA20" s="659"/>
      <c r="AB20" s="659"/>
      <c r="AC20" s="659"/>
      <c r="AD20" s="660">
        <v>1018</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526351</v>
      </c>
      <c r="BH20" s="622"/>
      <c r="BI20" s="622"/>
      <c r="BJ20" s="622"/>
      <c r="BK20" s="622"/>
      <c r="BL20" s="622"/>
      <c r="BM20" s="622"/>
      <c r="BN20" s="623"/>
      <c r="BO20" s="659">
        <v>5.6</v>
      </c>
      <c r="BP20" s="659"/>
      <c r="BQ20" s="659"/>
      <c r="BR20" s="659"/>
      <c r="BS20" s="660" t="s">
        <v>237</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18851296</v>
      </c>
      <c r="CS20" s="622"/>
      <c r="CT20" s="622"/>
      <c r="CU20" s="622"/>
      <c r="CV20" s="622"/>
      <c r="CW20" s="622"/>
      <c r="CX20" s="622"/>
      <c r="CY20" s="623"/>
      <c r="CZ20" s="659">
        <v>100</v>
      </c>
      <c r="DA20" s="659"/>
      <c r="DB20" s="659"/>
      <c r="DC20" s="659"/>
      <c r="DD20" s="627">
        <v>1627552</v>
      </c>
      <c r="DE20" s="622"/>
      <c r="DF20" s="622"/>
      <c r="DG20" s="622"/>
      <c r="DH20" s="622"/>
      <c r="DI20" s="622"/>
      <c r="DJ20" s="622"/>
      <c r="DK20" s="622"/>
      <c r="DL20" s="622"/>
      <c r="DM20" s="622"/>
      <c r="DN20" s="622"/>
      <c r="DO20" s="622"/>
      <c r="DP20" s="623"/>
      <c r="DQ20" s="627">
        <v>12687084</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7236</v>
      </c>
      <c r="S21" s="622"/>
      <c r="T21" s="622"/>
      <c r="U21" s="622"/>
      <c r="V21" s="622"/>
      <c r="W21" s="622"/>
      <c r="X21" s="622"/>
      <c r="Y21" s="623"/>
      <c r="Z21" s="659">
        <v>0</v>
      </c>
      <c r="AA21" s="659"/>
      <c r="AB21" s="659"/>
      <c r="AC21" s="659"/>
      <c r="AD21" s="660" t="s">
        <v>177</v>
      </c>
      <c r="AE21" s="660"/>
      <c r="AF21" s="660"/>
      <c r="AG21" s="660"/>
      <c r="AH21" s="660"/>
      <c r="AI21" s="660"/>
      <c r="AJ21" s="660"/>
      <c r="AK21" s="660"/>
      <c r="AL21" s="624" t="s">
        <v>237</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t="s">
        <v>177</v>
      </c>
      <c r="BH21" s="622"/>
      <c r="BI21" s="622"/>
      <c r="BJ21" s="622"/>
      <c r="BK21" s="622"/>
      <c r="BL21" s="622"/>
      <c r="BM21" s="622"/>
      <c r="BN21" s="623"/>
      <c r="BO21" s="659" t="s">
        <v>237</v>
      </c>
      <c r="BP21" s="659"/>
      <c r="BQ21" s="659"/>
      <c r="BR21" s="659"/>
      <c r="BS21" s="660" t="s">
        <v>237</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t="s">
        <v>237</v>
      </c>
      <c r="S22" s="622"/>
      <c r="T22" s="622"/>
      <c r="U22" s="622"/>
      <c r="V22" s="622"/>
      <c r="W22" s="622"/>
      <c r="X22" s="622"/>
      <c r="Y22" s="623"/>
      <c r="Z22" s="659" t="s">
        <v>237</v>
      </c>
      <c r="AA22" s="659"/>
      <c r="AB22" s="659"/>
      <c r="AC22" s="659"/>
      <c r="AD22" s="660" t="s">
        <v>237</v>
      </c>
      <c r="AE22" s="660"/>
      <c r="AF22" s="660"/>
      <c r="AG22" s="660"/>
      <c r="AH22" s="660"/>
      <c r="AI22" s="660"/>
      <c r="AJ22" s="660"/>
      <c r="AK22" s="660"/>
      <c r="AL22" s="624" t="s">
        <v>237</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177</v>
      </c>
      <c r="BH22" s="622"/>
      <c r="BI22" s="622"/>
      <c r="BJ22" s="622"/>
      <c r="BK22" s="622"/>
      <c r="BL22" s="622"/>
      <c r="BM22" s="622"/>
      <c r="BN22" s="623"/>
      <c r="BO22" s="659" t="s">
        <v>237</v>
      </c>
      <c r="BP22" s="659"/>
      <c r="BQ22" s="659"/>
      <c r="BR22" s="659"/>
      <c r="BS22" s="660" t="s">
        <v>237</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7183</v>
      </c>
      <c r="S23" s="622"/>
      <c r="T23" s="622"/>
      <c r="U23" s="622"/>
      <c r="V23" s="622"/>
      <c r="W23" s="622"/>
      <c r="X23" s="622"/>
      <c r="Y23" s="623"/>
      <c r="Z23" s="659">
        <v>0</v>
      </c>
      <c r="AA23" s="659"/>
      <c r="AB23" s="659"/>
      <c r="AC23" s="659"/>
      <c r="AD23" s="660" t="s">
        <v>237</v>
      </c>
      <c r="AE23" s="660"/>
      <c r="AF23" s="660"/>
      <c r="AG23" s="660"/>
      <c r="AH23" s="660"/>
      <c r="AI23" s="660"/>
      <c r="AJ23" s="660"/>
      <c r="AK23" s="660"/>
      <c r="AL23" s="624" t="s">
        <v>237</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526351</v>
      </c>
      <c r="BH23" s="622"/>
      <c r="BI23" s="622"/>
      <c r="BJ23" s="622"/>
      <c r="BK23" s="622"/>
      <c r="BL23" s="622"/>
      <c r="BM23" s="622"/>
      <c r="BN23" s="623"/>
      <c r="BO23" s="659">
        <v>5.6</v>
      </c>
      <c r="BP23" s="659"/>
      <c r="BQ23" s="659"/>
      <c r="BR23" s="659"/>
      <c r="BS23" s="660" t="s">
        <v>237</v>
      </c>
      <c r="BT23" s="660"/>
      <c r="BU23" s="660"/>
      <c r="BV23" s="660"/>
      <c r="BW23" s="660"/>
      <c r="BX23" s="660"/>
      <c r="BY23" s="660"/>
      <c r="BZ23" s="660"/>
      <c r="CA23" s="660"/>
      <c r="CB23" s="695"/>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53</v>
      </c>
      <c r="S24" s="622"/>
      <c r="T24" s="622"/>
      <c r="U24" s="622"/>
      <c r="V24" s="622"/>
      <c r="W24" s="622"/>
      <c r="X24" s="622"/>
      <c r="Y24" s="623"/>
      <c r="Z24" s="659">
        <v>0</v>
      </c>
      <c r="AA24" s="659"/>
      <c r="AB24" s="659"/>
      <c r="AC24" s="659"/>
      <c r="AD24" s="660" t="s">
        <v>237</v>
      </c>
      <c r="AE24" s="660"/>
      <c r="AF24" s="660"/>
      <c r="AG24" s="660"/>
      <c r="AH24" s="660"/>
      <c r="AI24" s="660"/>
      <c r="AJ24" s="660"/>
      <c r="AK24" s="660"/>
      <c r="AL24" s="624" t="s">
        <v>177</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237</v>
      </c>
      <c r="BH24" s="622"/>
      <c r="BI24" s="622"/>
      <c r="BJ24" s="622"/>
      <c r="BK24" s="622"/>
      <c r="BL24" s="622"/>
      <c r="BM24" s="622"/>
      <c r="BN24" s="623"/>
      <c r="BO24" s="659" t="s">
        <v>237</v>
      </c>
      <c r="BP24" s="659"/>
      <c r="BQ24" s="659"/>
      <c r="BR24" s="659"/>
      <c r="BS24" s="660" t="s">
        <v>237</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8008646</v>
      </c>
      <c r="CS24" s="677"/>
      <c r="CT24" s="677"/>
      <c r="CU24" s="677"/>
      <c r="CV24" s="677"/>
      <c r="CW24" s="677"/>
      <c r="CX24" s="677"/>
      <c r="CY24" s="702"/>
      <c r="CZ24" s="703">
        <v>42.5</v>
      </c>
      <c r="DA24" s="685"/>
      <c r="DB24" s="685"/>
      <c r="DC24" s="705"/>
      <c r="DD24" s="701">
        <v>4894582</v>
      </c>
      <c r="DE24" s="677"/>
      <c r="DF24" s="677"/>
      <c r="DG24" s="677"/>
      <c r="DH24" s="677"/>
      <c r="DI24" s="677"/>
      <c r="DJ24" s="677"/>
      <c r="DK24" s="702"/>
      <c r="DL24" s="701">
        <v>4886381</v>
      </c>
      <c r="DM24" s="677"/>
      <c r="DN24" s="677"/>
      <c r="DO24" s="677"/>
      <c r="DP24" s="677"/>
      <c r="DQ24" s="677"/>
      <c r="DR24" s="677"/>
      <c r="DS24" s="677"/>
      <c r="DT24" s="677"/>
      <c r="DU24" s="677"/>
      <c r="DV24" s="702"/>
      <c r="DW24" s="703">
        <v>46.3</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11041437</v>
      </c>
      <c r="S25" s="622"/>
      <c r="T25" s="622"/>
      <c r="U25" s="622"/>
      <c r="V25" s="622"/>
      <c r="W25" s="622"/>
      <c r="X25" s="622"/>
      <c r="Y25" s="623"/>
      <c r="Z25" s="659">
        <v>52.8</v>
      </c>
      <c r="AA25" s="659"/>
      <c r="AB25" s="659"/>
      <c r="AC25" s="659"/>
      <c r="AD25" s="660">
        <v>10507850</v>
      </c>
      <c r="AE25" s="660"/>
      <c r="AF25" s="660"/>
      <c r="AG25" s="660"/>
      <c r="AH25" s="660"/>
      <c r="AI25" s="660"/>
      <c r="AJ25" s="660"/>
      <c r="AK25" s="660"/>
      <c r="AL25" s="624">
        <v>99.6</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237</v>
      </c>
      <c r="BP25" s="659"/>
      <c r="BQ25" s="659"/>
      <c r="BR25" s="659"/>
      <c r="BS25" s="660" t="s">
        <v>237</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2898741</v>
      </c>
      <c r="CS25" s="634"/>
      <c r="CT25" s="634"/>
      <c r="CU25" s="634"/>
      <c r="CV25" s="634"/>
      <c r="CW25" s="634"/>
      <c r="CX25" s="634"/>
      <c r="CY25" s="635"/>
      <c r="CZ25" s="624">
        <v>15.4</v>
      </c>
      <c r="DA25" s="636"/>
      <c r="DB25" s="636"/>
      <c r="DC25" s="637"/>
      <c r="DD25" s="627">
        <v>2733441</v>
      </c>
      <c r="DE25" s="634"/>
      <c r="DF25" s="634"/>
      <c r="DG25" s="634"/>
      <c r="DH25" s="634"/>
      <c r="DI25" s="634"/>
      <c r="DJ25" s="634"/>
      <c r="DK25" s="635"/>
      <c r="DL25" s="627">
        <v>2732915</v>
      </c>
      <c r="DM25" s="634"/>
      <c r="DN25" s="634"/>
      <c r="DO25" s="634"/>
      <c r="DP25" s="634"/>
      <c r="DQ25" s="634"/>
      <c r="DR25" s="634"/>
      <c r="DS25" s="634"/>
      <c r="DT25" s="634"/>
      <c r="DU25" s="634"/>
      <c r="DV25" s="635"/>
      <c r="DW25" s="624">
        <v>25.9</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6749</v>
      </c>
      <c r="S26" s="622"/>
      <c r="T26" s="622"/>
      <c r="U26" s="622"/>
      <c r="V26" s="622"/>
      <c r="W26" s="622"/>
      <c r="X26" s="622"/>
      <c r="Y26" s="623"/>
      <c r="Z26" s="659">
        <v>0</v>
      </c>
      <c r="AA26" s="659"/>
      <c r="AB26" s="659"/>
      <c r="AC26" s="659"/>
      <c r="AD26" s="660">
        <v>6749</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177</v>
      </c>
      <c r="BH26" s="622"/>
      <c r="BI26" s="622"/>
      <c r="BJ26" s="622"/>
      <c r="BK26" s="622"/>
      <c r="BL26" s="622"/>
      <c r="BM26" s="622"/>
      <c r="BN26" s="623"/>
      <c r="BO26" s="659" t="s">
        <v>177</v>
      </c>
      <c r="BP26" s="659"/>
      <c r="BQ26" s="659"/>
      <c r="BR26" s="659"/>
      <c r="BS26" s="660" t="s">
        <v>237</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1847434</v>
      </c>
      <c r="CS26" s="622"/>
      <c r="CT26" s="622"/>
      <c r="CU26" s="622"/>
      <c r="CV26" s="622"/>
      <c r="CW26" s="622"/>
      <c r="CX26" s="622"/>
      <c r="CY26" s="623"/>
      <c r="CZ26" s="624">
        <v>9.8000000000000007</v>
      </c>
      <c r="DA26" s="636"/>
      <c r="DB26" s="636"/>
      <c r="DC26" s="637"/>
      <c r="DD26" s="627">
        <v>1712510</v>
      </c>
      <c r="DE26" s="622"/>
      <c r="DF26" s="622"/>
      <c r="DG26" s="622"/>
      <c r="DH26" s="622"/>
      <c r="DI26" s="622"/>
      <c r="DJ26" s="622"/>
      <c r="DK26" s="623"/>
      <c r="DL26" s="627" t="s">
        <v>177</v>
      </c>
      <c r="DM26" s="622"/>
      <c r="DN26" s="622"/>
      <c r="DO26" s="622"/>
      <c r="DP26" s="622"/>
      <c r="DQ26" s="622"/>
      <c r="DR26" s="622"/>
      <c r="DS26" s="622"/>
      <c r="DT26" s="622"/>
      <c r="DU26" s="622"/>
      <c r="DV26" s="623"/>
      <c r="DW26" s="624" t="s">
        <v>237</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463123</v>
      </c>
      <c r="S27" s="622"/>
      <c r="T27" s="622"/>
      <c r="U27" s="622"/>
      <c r="V27" s="622"/>
      <c r="W27" s="622"/>
      <c r="X27" s="622"/>
      <c r="Y27" s="623"/>
      <c r="Z27" s="659">
        <v>2.2000000000000002</v>
      </c>
      <c r="AA27" s="659"/>
      <c r="AB27" s="659"/>
      <c r="AC27" s="659"/>
      <c r="AD27" s="660" t="s">
        <v>237</v>
      </c>
      <c r="AE27" s="660"/>
      <c r="AF27" s="660"/>
      <c r="AG27" s="660"/>
      <c r="AH27" s="660"/>
      <c r="AI27" s="660"/>
      <c r="AJ27" s="660"/>
      <c r="AK27" s="660"/>
      <c r="AL27" s="624" t="s">
        <v>177</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9444606</v>
      </c>
      <c r="BH27" s="622"/>
      <c r="BI27" s="622"/>
      <c r="BJ27" s="622"/>
      <c r="BK27" s="622"/>
      <c r="BL27" s="622"/>
      <c r="BM27" s="622"/>
      <c r="BN27" s="623"/>
      <c r="BO27" s="659">
        <v>100</v>
      </c>
      <c r="BP27" s="659"/>
      <c r="BQ27" s="659"/>
      <c r="BR27" s="659"/>
      <c r="BS27" s="660">
        <v>130155</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4027050</v>
      </c>
      <c r="CS27" s="634"/>
      <c r="CT27" s="634"/>
      <c r="CU27" s="634"/>
      <c r="CV27" s="634"/>
      <c r="CW27" s="634"/>
      <c r="CX27" s="634"/>
      <c r="CY27" s="635"/>
      <c r="CZ27" s="624">
        <v>21.4</v>
      </c>
      <c r="DA27" s="636"/>
      <c r="DB27" s="636"/>
      <c r="DC27" s="637"/>
      <c r="DD27" s="627">
        <v>1078286</v>
      </c>
      <c r="DE27" s="634"/>
      <c r="DF27" s="634"/>
      <c r="DG27" s="634"/>
      <c r="DH27" s="634"/>
      <c r="DI27" s="634"/>
      <c r="DJ27" s="634"/>
      <c r="DK27" s="635"/>
      <c r="DL27" s="627">
        <v>1070611</v>
      </c>
      <c r="DM27" s="634"/>
      <c r="DN27" s="634"/>
      <c r="DO27" s="634"/>
      <c r="DP27" s="634"/>
      <c r="DQ27" s="634"/>
      <c r="DR27" s="634"/>
      <c r="DS27" s="634"/>
      <c r="DT27" s="634"/>
      <c r="DU27" s="634"/>
      <c r="DV27" s="635"/>
      <c r="DW27" s="624">
        <v>10.1</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46289</v>
      </c>
      <c r="S28" s="622"/>
      <c r="T28" s="622"/>
      <c r="U28" s="622"/>
      <c r="V28" s="622"/>
      <c r="W28" s="622"/>
      <c r="X28" s="622"/>
      <c r="Y28" s="623"/>
      <c r="Z28" s="659">
        <v>0.2</v>
      </c>
      <c r="AA28" s="659"/>
      <c r="AB28" s="659"/>
      <c r="AC28" s="659"/>
      <c r="AD28" s="660">
        <v>40554</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1082855</v>
      </c>
      <c r="CS28" s="622"/>
      <c r="CT28" s="622"/>
      <c r="CU28" s="622"/>
      <c r="CV28" s="622"/>
      <c r="CW28" s="622"/>
      <c r="CX28" s="622"/>
      <c r="CY28" s="623"/>
      <c r="CZ28" s="624">
        <v>5.7</v>
      </c>
      <c r="DA28" s="636"/>
      <c r="DB28" s="636"/>
      <c r="DC28" s="637"/>
      <c r="DD28" s="627">
        <v>1082855</v>
      </c>
      <c r="DE28" s="622"/>
      <c r="DF28" s="622"/>
      <c r="DG28" s="622"/>
      <c r="DH28" s="622"/>
      <c r="DI28" s="622"/>
      <c r="DJ28" s="622"/>
      <c r="DK28" s="623"/>
      <c r="DL28" s="627">
        <v>1082855</v>
      </c>
      <c r="DM28" s="622"/>
      <c r="DN28" s="622"/>
      <c r="DO28" s="622"/>
      <c r="DP28" s="622"/>
      <c r="DQ28" s="622"/>
      <c r="DR28" s="622"/>
      <c r="DS28" s="622"/>
      <c r="DT28" s="622"/>
      <c r="DU28" s="622"/>
      <c r="DV28" s="623"/>
      <c r="DW28" s="624">
        <v>10.3</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26463</v>
      </c>
      <c r="S29" s="622"/>
      <c r="T29" s="622"/>
      <c r="U29" s="622"/>
      <c r="V29" s="622"/>
      <c r="W29" s="622"/>
      <c r="X29" s="622"/>
      <c r="Y29" s="623"/>
      <c r="Z29" s="659">
        <v>0.1</v>
      </c>
      <c r="AA29" s="659"/>
      <c r="AB29" s="659"/>
      <c r="AC29" s="659"/>
      <c r="AD29" s="660" t="s">
        <v>177</v>
      </c>
      <c r="AE29" s="660"/>
      <c r="AF29" s="660"/>
      <c r="AG29" s="660"/>
      <c r="AH29" s="660"/>
      <c r="AI29" s="660"/>
      <c r="AJ29" s="660"/>
      <c r="AK29" s="660"/>
      <c r="AL29" s="624" t="s">
        <v>237</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1082855</v>
      </c>
      <c r="CS29" s="634"/>
      <c r="CT29" s="634"/>
      <c r="CU29" s="634"/>
      <c r="CV29" s="634"/>
      <c r="CW29" s="634"/>
      <c r="CX29" s="634"/>
      <c r="CY29" s="635"/>
      <c r="CZ29" s="624">
        <v>5.7</v>
      </c>
      <c r="DA29" s="636"/>
      <c r="DB29" s="636"/>
      <c r="DC29" s="637"/>
      <c r="DD29" s="627">
        <v>1082855</v>
      </c>
      <c r="DE29" s="634"/>
      <c r="DF29" s="634"/>
      <c r="DG29" s="634"/>
      <c r="DH29" s="634"/>
      <c r="DI29" s="634"/>
      <c r="DJ29" s="634"/>
      <c r="DK29" s="635"/>
      <c r="DL29" s="627">
        <v>1082855</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3298431</v>
      </c>
      <c r="S30" s="622"/>
      <c r="T30" s="622"/>
      <c r="U30" s="622"/>
      <c r="V30" s="622"/>
      <c r="W30" s="622"/>
      <c r="X30" s="622"/>
      <c r="Y30" s="623"/>
      <c r="Z30" s="659">
        <v>15.8</v>
      </c>
      <c r="AA30" s="659"/>
      <c r="AB30" s="659"/>
      <c r="AC30" s="659"/>
      <c r="AD30" s="660" t="s">
        <v>237</v>
      </c>
      <c r="AE30" s="660"/>
      <c r="AF30" s="660"/>
      <c r="AG30" s="660"/>
      <c r="AH30" s="660"/>
      <c r="AI30" s="660"/>
      <c r="AJ30" s="660"/>
      <c r="AK30" s="660"/>
      <c r="AL30" s="624" t="s">
        <v>177</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1055836</v>
      </c>
      <c r="CS30" s="622"/>
      <c r="CT30" s="622"/>
      <c r="CU30" s="622"/>
      <c r="CV30" s="622"/>
      <c r="CW30" s="622"/>
      <c r="CX30" s="622"/>
      <c r="CY30" s="623"/>
      <c r="CZ30" s="624">
        <v>5.6</v>
      </c>
      <c r="DA30" s="636"/>
      <c r="DB30" s="636"/>
      <c r="DC30" s="637"/>
      <c r="DD30" s="627">
        <v>1055836</v>
      </c>
      <c r="DE30" s="622"/>
      <c r="DF30" s="622"/>
      <c r="DG30" s="622"/>
      <c r="DH30" s="622"/>
      <c r="DI30" s="622"/>
      <c r="DJ30" s="622"/>
      <c r="DK30" s="623"/>
      <c r="DL30" s="627">
        <v>1055836</v>
      </c>
      <c r="DM30" s="622"/>
      <c r="DN30" s="622"/>
      <c r="DO30" s="622"/>
      <c r="DP30" s="622"/>
      <c r="DQ30" s="622"/>
      <c r="DR30" s="622"/>
      <c r="DS30" s="622"/>
      <c r="DT30" s="622"/>
      <c r="DU30" s="622"/>
      <c r="DV30" s="623"/>
      <c r="DW30" s="624">
        <v>10</v>
      </c>
      <c r="DX30" s="636"/>
      <c r="DY30" s="636"/>
      <c r="DZ30" s="636"/>
      <c r="EA30" s="636"/>
      <c r="EB30" s="636"/>
      <c r="EC30" s="648"/>
    </row>
    <row r="31" spans="2:133" ht="11.25" customHeight="1" x14ac:dyDescent="0.2">
      <c r="B31" s="696" t="s">
        <v>313</v>
      </c>
      <c r="C31" s="697"/>
      <c r="D31" s="697"/>
      <c r="E31" s="697"/>
      <c r="F31" s="697"/>
      <c r="G31" s="697"/>
      <c r="H31" s="697"/>
      <c r="I31" s="697"/>
      <c r="J31" s="697"/>
      <c r="K31" s="697"/>
      <c r="L31" s="697"/>
      <c r="M31" s="697"/>
      <c r="N31" s="697"/>
      <c r="O31" s="697"/>
      <c r="P31" s="697"/>
      <c r="Q31" s="698"/>
      <c r="R31" s="621" t="s">
        <v>177</v>
      </c>
      <c r="S31" s="622"/>
      <c r="T31" s="622"/>
      <c r="U31" s="622"/>
      <c r="V31" s="622"/>
      <c r="W31" s="622"/>
      <c r="X31" s="622"/>
      <c r="Y31" s="623"/>
      <c r="Z31" s="659" t="s">
        <v>237</v>
      </c>
      <c r="AA31" s="659"/>
      <c r="AB31" s="659"/>
      <c r="AC31" s="659"/>
      <c r="AD31" s="660" t="s">
        <v>237</v>
      </c>
      <c r="AE31" s="660"/>
      <c r="AF31" s="660"/>
      <c r="AG31" s="660"/>
      <c r="AH31" s="660"/>
      <c r="AI31" s="660"/>
      <c r="AJ31" s="660"/>
      <c r="AK31" s="660"/>
      <c r="AL31" s="624" t="s">
        <v>237</v>
      </c>
      <c r="AM31" s="625"/>
      <c r="AN31" s="625"/>
      <c r="AO31" s="661"/>
      <c r="AP31" s="687" t="s">
        <v>314</v>
      </c>
      <c r="AQ31" s="688"/>
      <c r="AR31" s="688"/>
      <c r="AS31" s="688"/>
      <c r="AT31" s="689" t="s">
        <v>315</v>
      </c>
      <c r="AU31" s="218"/>
      <c r="AV31" s="218"/>
      <c r="AW31" s="218"/>
      <c r="AX31" s="679" t="s">
        <v>189</v>
      </c>
      <c r="AY31" s="680"/>
      <c r="AZ31" s="680"/>
      <c r="BA31" s="680"/>
      <c r="BB31" s="680"/>
      <c r="BC31" s="680"/>
      <c r="BD31" s="680"/>
      <c r="BE31" s="680"/>
      <c r="BF31" s="681"/>
      <c r="BG31" s="683">
        <v>99.3</v>
      </c>
      <c r="BH31" s="684"/>
      <c r="BI31" s="684"/>
      <c r="BJ31" s="684"/>
      <c r="BK31" s="684"/>
      <c r="BL31" s="684"/>
      <c r="BM31" s="685">
        <v>97.9</v>
      </c>
      <c r="BN31" s="684"/>
      <c r="BO31" s="684"/>
      <c r="BP31" s="684"/>
      <c r="BQ31" s="686"/>
      <c r="BR31" s="683">
        <v>99.4</v>
      </c>
      <c r="BS31" s="684"/>
      <c r="BT31" s="684"/>
      <c r="BU31" s="684"/>
      <c r="BV31" s="684"/>
      <c r="BW31" s="684"/>
      <c r="BX31" s="685">
        <v>97.9</v>
      </c>
      <c r="BY31" s="684"/>
      <c r="BZ31" s="684"/>
      <c r="CA31" s="684"/>
      <c r="CB31" s="686"/>
      <c r="CD31" s="642"/>
      <c r="CE31" s="643"/>
      <c r="CF31" s="618" t="s">
        <v>316</v>
      </c>
      <c r="CG31" s="619"/>
      <c r="CH31" s="619"/>
      <c r="CI31" s="619"/>
      <c r="CJ31" s="619"/>
      <c r="CK31" s="619"/>
      <c r="CL31" s="619"/>
      <c r="CM31" s="619"/>
      <c r="CN31" s="619"/>
      <c r="CO31" s="619"/>
      <c r="CP31" s="619"/>
      <c r="CQ31" s="620"/>
      <c r="CR31" s="621">
        <v>27019</v>
      </c>
      <c r="CS31" s="634"/>
      <c r="CT31" s="634"/>
      <c r="CU31" s="634"/>
      <c r="CV31" s="634"/>
      <c r="CW31" s="634"/>
      <c r="CX31" s="634"/>
      <c r="CY31" s="635"/>
      <c r="CZ31" s="624">
        <v>0.1</v>
      </c>
      <c r="DA31" s="636"/>
      <c r="DB31" s="636"/>
      <c r="DC31" s="637"/>
      <c r="DD31" s="627">
        <v>27019</v>
      </c>
      <c r="DE31" s="634"/>
      <c r="DF31" s="634"/>
      <c r="DG31" s="634"/>
      <c r="DH31" s="634"/>
      <c r="DI31" s="634"/>
      <c r="DJ31" s="634"/>
      <c r="DK31" s="635"/>
      <c r="DL31" s="627">
        <v>27019</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1255816</v>
      </c>
      <c r="S32" s="622"/>
      <c r="T32" s="622"/>
      <c r="U32" s="622"/>
      <c r="V32" s="622"/>
      <c r="W32" s="622"/>
      <c r="X32" s="622"/>
      <c r="Y32" s="623"/>
      <c r="Z32" s="659">
        <v>6</v>
      </c>
      <c r="AA32" s="659"/>
      <c r="AB32" s="659"/>
      <c r="AC32" s="659"/>
      <c r="AD32" s="660" t="s">
        <v>237</v>
      </c>
      <c r="AE32" s="660"/>
      <c r="AF32" s="660"/>
      <c r="AG32" s="660"/>
      <c r="AH32" s="660"/>
      <c r="AI32" s="660"/>
      <c r="AJ32" s="660"/>
      <c r="AK32" s="660"/>
      <c r="AL32" s="624" t="s">
        <v>237</v>
      </c>
      <c r="AM32" s="625"/>
      <c r="AN32" s="625"/>
      <c r="AO32" s="661"/>
      <c r="AP32" s="662"/>
      <c r="AQ32" s="663"/>
      <c r="AR32" s="663"/>
      <c r="AS32" s="663"/>
      <c r="AT32" s="690"/>
      <c r="AU32" s="214" t="s">
        <v>318</v>
      </c>
      <c r="AX32" s="618" t="s">
        <v>319</v>
      </c>
      <c r="AY32" s="619"/>
      <c r="AZ32" s="619"/>
      <c r="BA32" s="619"/>
      <c r="BB32" s="619"/>
      <c r="BC32" s="619"/>
      <c r="BD32" s="619"/>
      <c r="BE32" s="619"/>
      <c r="BF32" s="620"/>
      <c r="BG32" s="692">
        <v>98.9</v>
      </c>
      <c r="BH32" s="634"/>
      <c r="BI32" s="634"/>
      <c r="BJ32" s="634"/>
      <c r="BK32" s="634"/>
      <c r="BL32" s="634"/>
      <c r="BM32" s="625">
        <v>96.4</v>
      </c>
      <c r="BN32" s="634"/>
      <c r="BO32" s="634"/>
      <c r="BP32" s="634"/>
      <c r="BQ32" s="657"/>
      <c r="BR32" s="692">
        <v>99</v>
      </c>
      <c r="BS32" s="634"/>
      <c r="BT32" s="634"/>
      <c r="BU32" s="634"/>
      <c r="BV32" s="634"/>
      <c r="BW32" s="634"/>
      <c r="BX32" s="625">
        <v>96.3</v>
      </c>
      <c r="BY32" s="634"/>
      <c r="BZ32" s="634"/>
      <c r="CA32" s="634"/>
      <c r="CB32" s="657"/>
      <c r="CD32" s="644"/>
      <c r="CE32" s="645"/>
      <c r="CF32" s="618" t="s">
        <v>320</v>
      </c>
      <c r="CG32" s="619"/>
      <c r="CH32" s="619"/>
      <c r="CI32" s="619"/>
      <c r="CJ32" s="619"/>
      <c r="CK32" s="619"/>
      <c r="CL32" s="619"/>
      <c r="CM32" s="619"/>
      <c r="CN32" s="619"/>
      <c r="CO32" s="619"/>
      <c r="CP32" s="619"/>
      <c r="CQ32" s="620"/>
      <c r="CR32" s="621" t="s">
        <v>237</v>
      </c>
      <c r="CS32" s="622"/>
      <c r="CT32" s="622"/>
      <c r="CU32" s="622"/>
      <c r="CV32" s="622"/>
      <c r="CW32" s="622"/>
      <c r="CX32" s="622"/>
      <c r="CY32" s="623"/>
      <c r="CZ32" s="624" t="s">
        <v>237</v>
      </c>
      <c r="DA32" s="636"/>
      <c r="DB32" s="636"/>
      <c r="DC32" s="637"/>
      <c r="DD32" s="627" t="s">
        <v>237</v>
      </c>
      <c r="DE32" s="622"/>
      <c r="DF32" s="622"/>
      <c r="DG32" s="622"/>
      <c r="DH32" s="622"/>
      <c r="DI32" s="622"/>
      <c r="DJ32" s="622"/>
      <c r="DK32" s="623"/>
      <c r="DL32" s="627" t="s">
        <v>237</v>
      </c>
      <c r="DM32" s="622"/>
      <c r="DN32" s="622"/>
      <c r="DO32" s="622"/>
      <c r="DP32" s="622"/>
      <c r="DQ32" s="622"/>
      <c r="DR32" s="622"/>
      <c r="DS32" s="622"/>
      <c r="DT32" s="622"/>
      <c r="DU32" s="622"/>
      <c r="DV32" s="623"/>
      <c r="DW32" s="624" t="s">
        <v>237</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33069</v>
      </c>
      <c r="S33" s="622"/>
      <c r="T33" s="622"/>
      <c r="U33" s="622"/>
      <c r="V33" s="622"/>
      <c r="W33" s="622"/>
      <c r="X33" s="622"/>
      <c r="Y33" s="623"/>
      <c r="Z33" s="659">
        <v>0.2</v>
      </c>
      <c r="AA33" s="659"/>
      <c r="AB33" s="659"/>
      <c r="AC33" s="659"/>
      <c r="AD33" s="660" t="s">
        <v>237</v>
      </c>
      <c r="AE33" s="660"/>
      <c r="AF33" s="660"/>
      <c r="AG33" s="660"/>
      <c r="AH33" s="660"/>
      <c r="AI33" s="660"/>
      <c r="AJ33" s="660"/>
      <c r="AK33" s="660"/>
      <c r="AL33" s="624" t="s">
        <v>237</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99.6</v>
      </c>
      <c r="BH33" s="606"/>
      <c r="BI33" s="606"/>
      <c r="BJ33" s="606"/>
      <c r="BK33" s="606"/>
      <c r="BL33" s="606"/>
      <c r="BM33" s="652">
        <v>98.8</v>
      </c>
      <c r="BN33" s="606"/>
      <c r="BO33" s="606"/>
      <c r="BP33" s="606"/>
      <c r="BQ33" s="669"/>
      <c r="BR33" s="682">
        <v>99.6</v>
      </c>
      <c r="BS33" s="606"/>
      <c r="BT33" s="606"/>
      <c r="BU33" s="606"/>
      <c r="BV33" s="606"/>
      <c r="BW33" s="606"/>
      <c r="BX33" s="652">
        <v>98.8</v>
      </c>
      <c r="BY33" s="606"/>
      <c r="BZ33" s="606"/>
      <c r="CA33" s="606"/>
      <c r="CB33" s="669"/>
      <c r="CD33" s="618" t="s">
        <v>323</v>
      </c>
      <c r="CE33" s="619"/>
      <c r="CF33" s="619"/>
      <c r="CG33" s="619"/>
      <c r="CH33" s="619"/>
      <c r="CI33" s="619"/>
      <c r="CJ33" s="619"/>
      <c r="CK33" s="619"/>
      <c r="CL33" s="619"/>
      <c r="CM33" s="619"/>
      <c r="CN33" s="619"/>
      <c r="CO33" s="619"/>
      <c r="CP33" s="619"/>
      <c r="CQ33" s="620"/>
      <c r="CR33" s="621">
        <v>9215098</v>
      </c>
      <c r="CS33" s="634"/>
      <c r="CT33" s="634"/>
      <c r="CU33" s="634"/>
      <c r="CV33" s="634"/>
      <c r="CW33" s="634"/>
      <c r="CX33" s="634"/>
      <c r="CY33" s="635"/>
      <c r="CZ33" s="624">
        <v>48.9</v>
      </c>
      <c r="DA33" s="636"/>
      <c r="DB33" s="636"/>
      <c r="DC33" s="637"/>
      <c r="DD33" s="627">
        <v>7256562</v>
      </c>
      <c r="DE33" s="634"/>
      <c r="DF33" s="634"/>
      <c r="DG33" s="634"/>
      <c r="DH33" s="634"/>
      <c r="DI33" s="634"/>
      <c r="DJ33" s="634"/>
      <c r="DK33" s="635"/>
      <c r="DL33" s="627">
        <v>4692995</v>
      </c>
      <c r="DM33" s="634"/>
      <c r="DN33" s="634"/>
      <c r="DO33" s="634"/>
      <c r="DP33" s="634"/>
      <c r="DQ33" s="634"/>
      <c r="DR33" s="634"/>
      <c r="DS33" s="634"/>
      <c r="DT33" s="634"/>
      <c r="DU33" s="634"/>
      <c r="DV33" s="635"/>
      <c r="DW33" s="624">
        <v>44.5</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51330</v>
      </c>
      <c r="S34" s="622"/>
      <c r="T34" s="622"/>
      <c r="U34" s="622"/>
      <c r="V34" s="622"/>
      <c r="W34" s="622"/>
      <c r="X34" s="622"/>
      <c r="Y34" s="623"/>
      <c r="Z34" s="659">
        <v>0.2</v>
      </c>
      <c r="AA34" s="659"/>
      <c r="AB34" s="659"/>
      <c r="AC34" s="659"/>
      <c r="AD34" s="660" t="s">
        <v>237</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3547338</v>
      </c>
      <c r="CS34" s="622"/>
      <c r="CT34" s="622"/>
      <c r="CU34" s="622"/>
      <c r="CV34" s="622"/>
      <c r="CW34" s="622"/>
      <c r="CX34" s="622"/>
      <c r="CY34" s="623"/>
      <c r="CZ34" s="624">
        <v>18.8</v>
      </c>
      <c r="DA34" s="636"/>
      <c r="DB34" s="636"/>
      <c r="DC34" s="637"/>
      <c r="DD34" s="627">
        <v>2317430</v>
      </c>
      <c r="DE34" s="622"/>
      <c r="DF34" s="622"/>
      <c r="DG34" s="622"/>
      <c r="DH34" s="622"/>
      <c r="DI34" s="622"/>
      <c r="DJ34" s="622"/>
      <c r="DK34" s="623"/>
      <c r="DL34" s="627">
        <v>2098659</v>
      </c>
      <c r="DM34" s="622"/>
      <c r="DN34" s="622"/>
      <c r="DO34" s="622"/>
      <c r="DP34" s="622"/>
      <c r="DQ34" s="622"/>
      <c r="DR34" s="622"/>
      <c r="DS34" s="622"/>
      <c r="DT34" s="622"/>
      <c r="DU34" s="622"/>
      <c r="DV34" s="623"/>
      <c r="DW34" s="624">
        <v>19.899999999999999</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977466</v>
      </c>
      <c r="S35" s="622"/>
      <c r="T35" s="622"/>
      <c r="U35" s="622"/>
      <c r="V35" s="622"/>
      <c r="W35" s="622"/>
      <c r="X35" s="622"/>
      <c r="Y35" s="623"/>
      <c r="Z35" s="659">
        <v>4.7</v>
      </c>
      <c r="AA35" s="659"/>
      <c r="AB35" s="659"/>
      <c r="AC35" s="659"/>
      <c r="AD35" s="660" t="s">
        <v>177</v>
      </c>
      <c r="AE35" s="660"/>
      <c r="AF35" s="660"/>
      <c r="AG35" s="660"/>
      <c r="AH35" s="660"/>
      <c r="AI35" s="660"/>
      <c r="AJ35" s="660"/>
      <c r="AK35" s="660"/>
      <c r="AL35" s="624" t="s">
        <v>237</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105795</v>
      </c>
      <c r="CS35" s="634"/>
      <c r="CT35" s="634"/>
      <c r="CU35" s="634"/>
      <c r="CV35" s="634"/>
      <c r="CW35" s="634"/>
      <c r="CX35" s="634"/>
      <c r="CY35" s="635"/>
      <c r="CZ35" s="624">
        <v>0.6</v>
      </c>
      <c r="DA35" s="636"/>
      <c r="DB35" s="636"/>
      <c r="DC35" s="637"/>
      <c r="DD35" s="627">
        <v>70554</v>
      </c>
      <c r="DE35" s="634"/>
      <c r="DF35" s="634"/>
      <c r="DG35" s="634"/>
      <c r="DH35" s="634"/>
      <c r="DI35" s="634"/>
      <c r="DJ35" s="634"/>
      <c r="DK35" s="635"/>
      <c r="DL35" s="627">
        <v>70554</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2256765</v>
      </c>
      <c r="S36" s="622"/>
      <c r="T36" s="622"/>
      <c r="U36" s="622"/>
      <c r="V36" s="622"/>
      <c r="W36" s="622"/>
      <c r="X36" s="622"/>
      <c r="Y36" s="623"/>
      <c r="Z36" s="659">
        <v>10.8</v>
      </c>
      <c r="AA36" s="659"/>
      <c r="AB36" s="659"/>
      <c r="AC36" s="659"/>
      <c r="AD36" s="660" t="s">
        <v>237</v>
      </c>
      <c r="AE36" s="660"/>
      <c r="AF36" s="660"/>
      <c r="AG36" s="660"/>
      <c r="AH36" s="660"/>
      <c r="AI36" s="660"/>
      <c r="AJ36" s="660"/>
      <c r="AK36" s="660"/>
      <c r="AL36" s="624" t="s">
        <v>237</v>
      </c>
      <c r="AM36" s="625"/>
      <c r="AN36" s="625"/>
      <c r="AO36" s="661"/>
      <c r="AP36" s="222"/>
      <c r="AQ36" s="670" t="s">
        <v>331</v>
      </c>
      <c r="AR36" s="671"/>
      <c r="AS36" s="671"/>
      <c r="AT36" s="671"/>
      <c r="AU36" s="671"/>
      <c r="AV36" s="671"/>
      <c r="AW36" s="671"/>
      <c r="AX36" s="671"/>
      <c r="AY36" s="672"/>
      <c r="AZ36" s="676">
        <v>1923675</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144432</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2336357</v>
      </c>
      <c r="CS36" s="622"/>
      <c r="CT36" s="622"/>
      <c r="CU36" s="622"/>
      <c r="CV36" s="622"/>
      <c r="CW36" s="622"/>
      <c r="CX36" s="622"/>
      <c r="CY36" s="623"/>
      <c r="CZ36" s="624">
        <v>12.4</v>
      </c>
      <c r="DA36" s="636"/>
      <c r="DB36" s="636"/>
      <c r="DC36" s="637"/>
      <c r="DD36" s="627">
        <v>1985738</v>
      </c>
      <c r="DE36" s="622"/>
      <c r="DF36" s="622"/>
      <c r="DG36" s="622"/>
      <c r="DH36" s="622"/>
      <c r="DI36" s="622"/>
      <c r="DJ36" s="622"/>
      <c r="DK36" s="623"/>
      <c r="DL36" s="627">
        <v>1373723</v>
      </c>
      <c r="DM36" s="622"/>
      <c r="DN36" s="622"/>
      <c r="DO36" s="622"/>
      <c r="DP36" s="622"/>
      <c r="DQ36" s="622"/>
      <c r="DR36" s="622"/>
      <c r="DS36" s="622"/>
      <c r="DT36" s="622"/>
      <c r="DU36" s="622"/>
      <c r="DV36" s="623"/>
      <c r="DW36" s="624">
        <v>13</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519103</v>
      </c>
      <c r="S37" s="622"/>
      <c r="T37" s="622"/>
      <c r="U37" s="622"/>
      <c r="V37" s="622"/>
      <c r="W37" s="622"/>
      <c r="X37" s="622"/>
      <c r="Y37" s="623"/>
      <c r="Z37" s="659">
        <v>2.5</v>
      </c>
      <c r="AA37" s="659"/>
      <c r="AB37" s="659"/>
      <c r="AC37" s="659"/>
      <c r="AD37" s="660">
        <v>4</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430781</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51709</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15807</v>
      </c>
      <c r="CS37" s="634"/>
      <c r="CT37" s="634"/>
      <c r="CU37" s="634"/>
      <c r="CV37" s="634"/>
      <c r="CW37" s="634"/>
      <c r="CX37" s="634"/>
      <c r="CY37" s="635"/>
      <c r="CZ37" s="624">
        <v>0.1</v>
      </c>
      <c r="DA37" s="636"/>
      <c r="DB37" s="636"/>
      <c r="DC37" s="637"/>
      <c r="DD37" s="627">
        <v>15738</v>
      </c>
      <c r="DE37" s="634"/>
      <c r="DF37" s="634"/>
      <c r="DG37" s="634"/>
      <c r="DH37" s="634"/>
      <c r="DI37" s="634"/>
      <c r="DJ37" s="634"/>
      <c r="DK37" s="635"/>
      <c r="DL37" s="627">
        <v>15599</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925700</v>
      </c>
      <c r="S38" s="622"/>
      <c r="T38" s="622"/>
      <c r="U38" s="622"/>
      <c r="V38" s="622"/>
      <c r="W38" s="622"/>
      <c r="X38" s="622"/>
      <c r="Y38" s="623"/>
      <c r="Z38" s="659">
        <v>4.4000000000000004</v>
      </c>
      <c r="AA38" s="659"/>
      <c r="AB38" s="659"/>
      <c r="AC38" s="659"/>
      <c r="AD38" s="660" t="s">
        <v>237</v>
      </c>
      <c r="AE38" s="660"/>
      <c r="AF38" s="660"/>
      <c r="AG38" s="660"/>
      <c r="AH38" s="660"/>
      <c r="AI38" s="660"/>
      <c r="AJ38" s="660"/>
      <c r="AK38" s="660"/>
      <c r="AL38" s="624" t="s">
        <v>237</v>
      </c>
      <c r="AM38" s="625"/>
      <c r="AN38" s="625"/>
      <c r="AO38" s="661"/>
      <c r="AQ38" s="654" t="s">
        <v>339</v>
      </c>
      <c r="AR38" s="655"/>
      <c r="AS38" s="655"/>
      <c r="AT38" s="655"/>
      <c r="AU38" s="655"/>
      <c r="AV38" s="655"/>
      <c r="AW38" s="655"/>
      <c r="AX38" s="655"/>
      <c r="AY38" s="656"/>
      <c r="AZ38" s="621" t="s">
        <v>237</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6199</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1492894</v>
      </c>
      <c r="CS38" s="622"/>
      <c r="CT38" s="622"/>
      <c r="CU38" s="622"/>
      <c r="CV38" s="622"/>
      <c r="CW38" s="622"/>
      <c r="CX38" s="622"/>
      <c r="CY38" s="623"/>
      <c r="CZ38" s="624">
        <v>7.9</v>
      </c>
      <c r="DA38" s="636"/>
      <c r="DB38" s="636"/>
      <c r="DC38" s="637"/>
      <c r="DD38" s="627">
        <v>1232060</v>
      </c>
      <c r="DE38" s="622"/>
      <c r="DF38" s="622"/>
      <c r="DG38" s="622"/>
      <c r="DH38" s="622"/>
      <c r="DI38" s="622"/>
      <c r="DJ38" s="622"/>
      <c r="DK38" s="623"/>
      <c r="DL38" s="627">
        <v>1150059</v>
      </c>
      <c r="DM38" s="622"/>
      <c r="DN38" s="622"/>
      <c r="DO38" s="622"/>
      <c r="DP38" s="622"/>
      <c r="DQ38" s="622"/>
      <c r="DR38" s="622"/>
      <c r="DS38" s="622"/>
      <c r="DT38" s="622"/>
      <c r="DU38" s="622"/>
      <c r="DV38" s="623"/>
      <c r="DW38" s="624">
        <v>10.9</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237</v>
      </c>
      <c r="S39" s="622"/>
      <c r="T39" s="622"/>
      <c r="U39" s="622"/>
      <c r="V39" s="622"/>
      <c r="W39" s="622"/>
      <c r="X39" s="622"/>
      <c r="Y39" s="623"/>
      <c r="Z39" s="659" t="s">
        <v>237</v>
      </c>
      <c r="AA39" s="659"/>
      <c r="AB39" s="659"/>
      <c r="AC39" s="659"/>
      <c r="AD39" s="660" t="s">
        <v>237</v>
      </c>
      <c r="AE39" s="660"/>
      <c r="AF39" s="660"/>
      <c r="AG39" s="660"/>
      <c r="AH39" s="660"/>
      <c r="AI39" s="660"/>
      <c r="AJ39" s="660"/>
      <c r="AK39" s="660"/>
      <c r="AL39" s="624" t="s">
        <v>177</v>
      </c>
      <c r="AM39" s="625"/>
      <c r="AN39" s="625"/>
      <c r="AO39" s="661"/>
      <c r="AQ39" s="654" t="s">
        <v>343</v>
      </c>
      <c r="AR39" s="655"/>
      <c r="AS39" s="655"/>
      <c r="AT39" s="655"/>
      <c r="AU39" s="655"/>
      <c r="AV39" s="655"/>
      <c r="AW39" s="655"/>
      <c r="AX39" s="655"/>
      <c r="AY39" s="656"/>
      <c r="AZ39" s="621" t="s">
        <v>177</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9455</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1677714</v>
      </c>
      <c r="CS39" s="634"/>
      <c r="CT39" s="634"/>
      <c r="CU39" s="634"/>
      <c r="CV39" s="634"/>
      <c r="CW39" s="634"/>
      <c r="CX39" s="634"/>
      <c r="CY39" s="635"/>
      <c r="CZ39" s="624">
        <v>8.9</v>
      </c>
      <c r="DA39" s="636"/>
      <c r="DB39" s="636"/>
      <c r="DC39" s="637"/>
      <c r="DD39" s="627">
        <v>1650780</v>
      </c>
      <c r="DE39" s="634"/>
      <c r="DF39" s="634"/>
      <c r="DG39" s="634"/>
      <c r="DH39" s="634"/>
      <c r="DI39" s="634"/>
      <c r="DJ39" s="634"/>
      <c r="DK39" s="635"/>
      <c r="DL39" s="627" t="s">
        <v>237</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t="s">
        <v>237</v>
      </c>
      <c r="S40" s="622"/>
      <c r="T40" s="622"/>
      <c r="U40" s="622"/>
      <c r="V40" s="622"/>
      <c r="W40" s="622"/>
      <c r="X40" s="622"/>
      <c r="Y40" s="623"/>
      <c r="Z40" s="659" t="s">
        <v>237</v>
      </c>
      <c r="AA40" s="659"/>
      <c r="AB40" s="659"/>
      <c r="AC40" s="659"/>
      <c r="AD40" s="660" t="s">
        <v>237</v>
      </c>
      <c r="AE40" s="660"/>
      <c r="AF40" s="660"/>
      <c r="AG40" s="660"/>
      <c r="AH40" s="660"/>
      <c r="AI40" s="660"/>
      <c r="AJ40" s="660"/>
      <c r="AK40" s="660"/>
      <c r="AL40" s="624" t="s">
        <v>237</v>
      </c>
      <c r="AM40" s="625"/>
      <c r="AN40" s="625"/>
      <c r="AO40" s="661"/>
      <c r="AQ40" s="654" t="s">
        <v>347</v>
      </c>
      <c r="AR40" s="655"/>
      <c r="AS40" s="655"/>
      <c r="AT40" s="655"/>
      <c r="AU40" s="655"/>
      <c r="AV40" s="655"/>
      <c r="AW40" s="655"/>
      <c r="AX40" s="655"/>
      <c r="AY40" s="656"/>
      <c r="AZ40" s="621" t="s">
        <v>237</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101</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55000</v>
      </c>
      <c r="CS40" s="622"/>
      <c r="CT40" s="622"/>
      <c r="CU40" s="622"/>
      <c r="CV40" s="622"/>
      <c r="CW40" s="622"/>
      <c r="CX40" s="622"/>
      <c r="CY40" s="623"/>
      <c r="CZ40" s="624">
        <v>0.3</v>
      </c>
      <c r="DA40" s="636"/>
      <c r="DB40" s="636"/>
      <c r="DC40" s="637"/>
      <c r="DD40" s="627" t="s">
        <v>237</v>
      </c>
      <c r="DE40" s="622"/>
      <c r="DF40" s="622"/>
      <c r="DG40" s="622"/>
      <c r="DH40" s="622"/>
      <c r="DI40" s="622"/>
      <c r="DJ40" s="622"/>
      <c r="DK40" s="623"/>
      <c r="DL40" s="627" t="s">
        <v>237</v>
      </c>
      <c r="DM40" s="622"/>
      <c r="DN40" s="622"/>
      <c r="DO40" s="622"/>
      <c r="DP40" s="622"/>
      <c r="DQ40" s="622"/>
      <c r="DR40" s="622"/>
      <c r="DS40" s="622"/>
      <c r="DT40" s="622"/>
      <c r="DU40" s="622"/>
      <c r="DV40" s="623"/>
      <c r="DW40" s="624" t="s">
        <v>237</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20901741</v>
      </c>
      <c r="S41" s="646"/>
      <c r="T41" s="646"/>
      <c r="U41" s="646"/>
      <c r="V41" s="646"/>
      <c r="W41" s="646"/>
      <c r="X41" s="646"/>
      <c r="Y41" s="649"/>
      <c r="Z41" s="650">
        <v>100</v>
      </c>
      <c r="AA41" s="650"/>
      <c r="AB41" s="650"/>
      <c r="AC41" s="650"/>
      <c r="AD41" s="651">
        <v>10555157</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379169</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177</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177</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1113725</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326</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1627552</v>
      </c>
      <c r="CS42" s="634"/>
      <c r="CT42" s="634"/>
      <c r="CU42" s="634"/>
      <c r="CV42" s="634"/>
      <c r="CW42" s="634"/>
      <c r="CX42" s="634"/>
      <c r="CY42" s="635"/>
      <c r="CZ42" s="624">
        <v>8.6</v>
      </c>
      <c r="DA42" s="636"/>
      <c r="DB42" s="636"/>
      <c r="DC42" s="637"/>
      <c r="DD42" s="627">
        <v>535940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24846</v>
      </c>
      <c r="CS43" s="634"/>
      <c r="CT43" s="634"/>
      <c r="CU43" s="634"/>
      <c r="CV43" s="634"/>
      <c r="CW43" s="634"/>
      <c r="CX43" s="634"/>
      <c r="CY43" s="635"/>
      <c r="CZ43" s="624">
        <v>0.1</v>
      </c>
      <c r="DA43" s="636"/>
      <c r="DB43" s="636"/>
      <c r="DC43" s="637"/>
      <c r="DD43" s="627">
        <v>24846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1627552</v>
      </c>
      <c r="CS44" s="622"/>
      <c r="CT44" s="622"/>
      <c r="CU44" s="622"/>
      <c r="CV44" s="622"/>
      <c r="CW44" s="622"/>
      <c r="CX44" s="622"/>
      <c r="CY44" s="623"/>
      <c r="CZ44" s="624">
        <v>8.6</v>
      </c>
      <c r="DA44" s="625"/>
      <c r="DB44" s="625"/>
      <c r="DC44" s="626"/>
      <c r="DD44" s="627">
        <v>535940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104050</v>
      </c>
      <c r="CS45" s="634"/>
      <c r="CT45" s="634"/>
      <c r="CU45" s="634"/>
      <c r="CV45" s="634"/>
      <c r="CW45" s="634"/>
      <c r="CX45" s="634"/>
      <c r="CY45" s="635"/>
      <c r="CZ45" s="624">
        <v>0.6</v>
      </c>
      <c r="DA45" s="636"/>
      <c r="DB45" s="636"/>
      <c r="DC45" s="637"/>
      <c r="DD45" s="627">
        <v>15288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1517847</v>
      </c>
      <c r="CS46" s="622"/>
      <c r="CT46" s="622"/>
      <c r="CU46" s="622"/>
      <c r="CV46" s="622"/>
      <c r="CW46" s="622"/>
      <c r="CX46" s="622"/>
      <c r="CY46" s="623"/>
      <c r="CZ46" s="624">
        <v>8.1</v>
      </c>
      <c r="DA46" s="625"/>
      <c r="DB46" s="625"/>
      <c r="DC46" s="626"/>
      <c r="DD46" s="627">
        <v>514997</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t="s">
        <v>237</v>
      </c>
      <c r="CS47" s="634"/>
      <c r="CT47" s="634"/>
      <c r="CU47" s="634"/>
      <c r="CV47" s="634"/>
      <c r="CW47" s="634"/>
      <c r="CX47" s="634"/>
      <c r="CY47" s="635"/>
      <c r="CZ47" s="624" t="s">
        <v>237</v>
      </c>
      <c r="DA47" s="636"/>
      <c r="DB47" s="636"/>
      <c r="DC47" s="637"/>
      <c r="DD47" s="627" t="s">
        <v>237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366</v>
      </c>
      <c r="CG48" s="619"/>
      <c r="CH48" s="619"/>
      <c r="CI48" s="619"/>
      <c r="CJ48" s="619"/>
      <c r="CK48" s="619"/>
      <c r="CL48" s="619"/>
      <c r="CM48" s="619"/>
      <c r="CN48" s="619"/>
      <c r="CO48" s="619"/>
      <c r="CP48" s="619"/>
      <c r="CQ48" s="620"/>
      <c r="CR48" s="621" t="s">
        <v>177</v>
      </c>
      <c r="CS48" s="622"/>
      <c r="CT48" s="622"/>
      <c r="CU48" s="622"/>
      <c r="CV48" s="622"/>
      <c r="CW48" s="622"/>
      <c r="CX48" s="622"/>
      <c r="CY48" s="623"/>
      <c r="CZ48" s="624" t="s">
        <v>177</v>
      </c>
      <c r="DA48" s="625"/>
      <c r="DB48" s="625"/>
      <c r="DC48" s="626"/>
      <c r="DD48" s="627" t="s">
        <v>237</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18851296</v>
      </c>
      <c r="CS49" s="606"/>
      <c r="CT49" s="606"/>
      <c r="CU49" s="606"/>
      <c r="CV49" s="606"/>
      <c r="CW49" s="606"/>
      <c r="CX49" s="606"/>
      <c r="CY49" s="607"/>
      <c r="CZ49" s="608">
        <v>100</v>
      </c>
      <c r="DA49" s="609"/>
      <c r="DB49" s="609"/>
      <c r="DC49" s="610"/>
      <c r="DD49" s="611">
        <v>12687084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ibOEgA05cKnmsLU7RbsFf+Hilh/s7OOzyFS1444w13o48B5MwaIx+3hhLQF+U2MNAQl+Q8gCPEV6MrBEv6GHMg==" saltValue="a03utK3bu14pnKW0E4+Pj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20942</v>
      </c>
      <c r="R7" s="1103"/>
      <c r="S7" s="1103"/>
      <c r="T7" s="1103"/>
      <c r="U7" s="1103"/>
      <c r="V7" s="1103">
        <v>18892</v>
      </c>
      <c r="W7" s="1103"/>
      <c r="X7" s="1103"/>
      <c r="Y7" s="1103"/>
      <c r="Z7" s="1103"/>
      <c r="AA7" s="1103">
        <v>2050</v>
      </c>
      <c r="AB7" s="1103"/>
      <c r="AC7" s="1103"/>
      <c r="AD7" s="1103"/>
      <c r="AE7" s="1104"/>
      <c r="AF7" s="1105">
        <v>1947</v>
      </c>
      <c r="AG7" s="1106"/>
      <c r="AH7" s="1106"/>
      <c r="AI7" s="1106"/>
      <c r="AJ7" s="1107"/>
      <c r="AK7" s="1108" t="s">
        <v>525</v>
      </c>
      <c r="AL7" s="1109"/>
      <c r="AM7" s="1109"/>
      <c r="AN7" s="1109"/>
      <c r="AO7" s="1109"/>
      <c r="AP7" s="1109">
        <v>6859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584</v>
      </c>
      <c r="BT7" s="1100"/>
      <c r="BU7" s="1100"/>
      <c r="BV7" s="1100"/>
      <c r="BW7" s="1100"/>
      <c r="BX7" s="1100"/>
      <c r="BY7" s="1100"/>
      <c r="BZ7" s="1100"/>
      <c r="CA7" s="1100"/>
      <c r="CB7" s="1100"/>
      <c r="CC7" s="1100"/>
      <c r="CD7" s="1100"/>
      <c r="CE7" s="1100"/>
      <c r="CF7" s="1100"/>
      <c r="CG7" s="1112"/>
      <c r="CH7" s="1096" t="s">
        <v>525</v>
      </c>
      <c r="CI7" s="1097"/>
      <c r="CJ7" s="1097"/>
      <c r="CK7" s="1097"/>
      <c r="CL7" s="1098"/>
      <c r="CM7" s="1096">
        <v>1</v>
      </c>
      <c r="CN7" s="1097"/>
      <c r="CO7" s="1097"/>
      <c r="CP7" s="1097"/>
      <c r="CQ7" s="1098"/>
      <c r="CR7" s="1096">
        <v>1</v>
      </c>
      <c r="CS7" s="1097"/>
      <c r="CT7" s="1097"/>
      <c r="CU7" s="1097"/>
      <c r="CV7" s="1098"/>
      <c r="CW7" s="1096" t="s">
        <v>525</v>
      </c>
      <c r="CX7" s="1097"/>
      <c r="CY7" s="1097"/>
      <c r="CZ7" s="1097"/>
      <c r="DA7" s="1098"/>
      <c r="DB7" s="1096" t="s">
        <v>525</v>
      </c>
      <c r="DC7" s="1097"/>
      <c r="DD7" s="1097"/>
      <c r="DE7" s="1097"/>
      <c r="DF7" s="1098"/>
      <c r="DG7" s="1096" t="s">
        <v>525</v>
      </c>
      <c r="DH7" s="1097"/>
      <c r="DI7" s="1097"/>
      <c r="DJ7" s="1097"/>
      <c r="DK7" s="1098"/>
      <c r="DL7" s="1096" t="s">
        <v>525</v>
      </c>
      <c r="DM7" s="1097"/>
      <c r="DN7" s="1097"/>
      <c r="DO7" s="1097"/>
      <c r="DP7" s="1098"/>
      <c r="DQ7" s="1096" t="s">
        <v>525</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392</v>
      </c>
      <c r="B23" s="937" t="s">
        <v>393</v>
      </c>
      <c r="C23" s="938"/>
      <c r="D23" s="938"/>
      <c r="E23" s="938"/>
      <c r="F23" s="938"/>
      <c r="G23" s="938"/>
      <c r="H23" s="938"/>
      <c r="I23" s="938"/>
      <c r="J23" s="938"/>
      <c r="K23" s="938"/>
      <c r="L23" s="938"/>
      <c r="M23" s="938"/>
      <c r="N23" s="938"/>
      <c r="O23" s="938"/>
      <c r="P23" s="948"/>
      <c r="Q23" s="1067">
        <v>20942</v>
      </c>
      <c r="R23" s="1061"/>
      <c r="S23" s="1061"/>
      <c r="T23" s="1061"/>
      <c r="U23" s="1061"/>
      <c r="V23" s="1061">
        <v>18892</v>
      </c>
      <c r="W23" s="1061"/>
      <c r="X23" s="1061"/>
      <c r="Y23" s="1061"/>
      <c r="Z23" s="1061"/>
      <c r="AA23" s="1061">
        <v>2050</v>
      </c>
      <c r="AB23" s="1061"/>
      <c r="AC23" s="1061"/>
      <c r="AD23" s="1061"/>
      <c r="AE23" s="1068"/>
      <c r="AF23" s="1069">
        <v>1947</v>
      </c>
      <c r="AG23" s="1061"/>
      <c r="AH23" s="1061"/>
      <c r="AI23" s="1061"/>
      <c r="AJ23" s="1070"/>
      <c r="AK23" s="1071"/>
      <c r="AL23" s="1072"/>
      <c r="AM23" s="1072"/>
      <c r="AN23" s="1072"/>
      <c r="AO23" s="1072"/>
      <c r="AP23" s="1061">
        <v>6859</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405</v>
      </c>
      <c r="C28" s="1048"/>
      <c r="D28" s="1048"/>
      <c r="E28" s="1048"/>
      <c r="F28" s="1048"/>
      <c r="G28" s="1048"/>
      <c r="H28" s="1048"/>
      <c r="I28" s="1048"/>
      <c r="J28" s="1048"/>
      <c r="K28" s="1048"/>
      <c r="L28" s="1048"/>
      <c r="M28" s="1048"/>
      <c r="N28" s="1048"/>
      <c r="O28" s="1048"/>
      <c r="P28" s="1049"/>
      <c r="Q28" s="1050">
        <v>4926</v>
      </c>
      <c r="R28" s="1051"/>
      <c r="S28" s="1051"/>
      <c r="T28" s="1051"/>
      <c r="U28" s="1051"/>
      <c r="V28" s="1051">
        <v>4782</v>
      </c>
      <c r="W28" s="1051"/>
      <c r="X28" s="1051"/>
      <c r="Y28" s="1051"/>
      <c r="Z28" s="1051"/>
      <c r="AA28" s="1051">
        <v>144</v>
      </c>
      <c r="AB28" s="1051"/>
      <c r="AC28" s="1051"/>
      <c r="AD28" s="1051"/>
      <c r="AE28" s="1052"/>
      <c r="AF28" s="1053">
        <v>144</v>
      </c>
      <c r="AG28" s="1051"/>
      <c r="AH28" s="1051"/>
      <c r="AI28" s="1051"/>
      <c r="AJ28" s="1054"/>
      <c r="AK28" s="1042">
        <v>640</v>
      </c>
      <c r="AL28" s="1043"/>
      <c r="AM28" s="1043"/>
      <c r="AN28" s="1043"/>
      <c r="AO28" s="1043"/>
      <c r="AP28" s="1043" t="s">
        <v>525</v>
      </c>
      <c r="AQ28" s="1043"/>
      <c r="AR28" s="1043"/>
      <c r="AS28" s="1043"/>
      <c r="AT28" s="1043"/>
      <c r="AU28" s="1043" t="s">
        <v>525</v>
      </c>
      <c r="AV28" s="1043"/>
      <c r="AW28" s="1043"/>
      <c r="AX28" s="1043"/>
      <c r="AY28" s="1043"/>
      <c r="AZ28" s="1044" t="s">
        <v>525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406</v>
      </c>
      <c r="C29" s="1031"/>
      <c r="D29" s="1031"/>
      <c r="E29" s="1031"/>
      <c r="F29" s="1031"/>
      <c r="G29" s="1031"/>
      <c r="H29" s="1031"/>
      <c r="I29" s="1031"/>
      <c r="J29" s="1031"/>
      <c r="K29" s="1031"/>
      <c r="L29" s="1031"/>
      <c r="M29" s="1031"/>
      <c r="N29" s="1031"/>
      <c r="O29" s="1031"/>
      <c r="P29" s="1032"/>
      <c r="Q29" s="1038">
        <v>3658</v>
      </c>
      <c r="R29" s="1039"/>
      <c r="S29" s="1039"/>
      <c r="T29" s="1039"/>
      <c r="U29" s="1039"/>
      <c r="V29" s="1039">
        <v>3429</v>
      </c>
      <c r="W29" s="1039"/>
      <c r="X29" s="1039"/>
      <c r="Y29" s="1039"/>
      <c r="Z29" s="1039"/>
      <c r="AA29" s="1039">
        <v>230</v>
      </c>
      <c r="AB29" s="1039"/>
      <c r="AC29" s="1039"/>
      <c r="AD29" s="1039"/>
      <c r="AE29" s="1040"/>
      <c r="AF29" s="1035">
        <v>230</v>
      </c>
      <c r="AG29" s="1036"/>
      <c r="AH29" s="1036"/>
      <c r="AI29" s="1036"/>
      <c r="AJ29" s="1037"/>
      <c r="AK29" s="980">
        <v>549</v>
      </c>
      <c r="AL29" s="971"/>
      <c r="AM29" s="971"/>
      <c r="AN29" s="971"/>
      <c r="AO29" s="971"/>
      <c r="AP29" s="971" t="s">
        <v>525</v>
      </c>
      <c r="AQ29" s="971"/>
      <c r="AR29" s="971"/>
      <c r="AS29" s="971"/>
      <c r="AT29" s="971"/>
      <c r="AU29" s="971" t="s">
        <v>525</v>
      </c>
      <c r="AV29" s="971"/>
      <c r="AW29" s="971"/>
      <c r="AX29" s="971"/>
      <c r="AY29" s="971"/>
      <c r="AZ29" s="1041" t="s">
        <v>525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407</v>
      </c>
      <c r="C30" s="1031"/>
      <c r="D30" s="1031"/>
      <c r="E30" s="1031"/>
      <c r="F30" s="1031"/>
      <c r="G30" s="1031"/>
      <c r="H30" s="1031"/>
      <c r="I30" s="1031"/>
      <c r="J30" s="1031"/>
      <c r="K30" s="1031"/>
      <c r="L30" s="1031"/>
      <c r="M30" s="1031"/>
      <c r="N30" s="1031"/>
      <c r="O30" s="1031"/>
      <c r="P30" s="1032"/>
      <c r="Q30" s="1038">
        <v>1203</v>
      </c>
      <c r="R30" s="1039"/>
      <c r="S30" s="1039"/>
      <c r="T30" s="1039"/>
      <c r="U30" s="1039"/>
      <c r="V30" s="1039">
        <v>1174</v>
      </c>
      <c r="W30" s="1039"/>
      <c r="X30" s="1039"/>
      <c r="Y30" s="1039"/>
      <c r="Z30" s="1039"/>
      <c r="AA30" s="1039">
        <v>29</v>
      </c>
      <c r="AB30" s="1039"/>
      <c r="AC30" s="1039"/>
      <c r="AD30" s="1039"/>
      <c r="AE30" s="1040"/>
      <c r="AF30" s="1035">
        <v>29</v>
      </c>
      <c r="AG30" s="1036"/>
      <c r="AH30" s="1036"/>
      <c r="AI30" s="1036"/>
      <c r="AJ30" s="1037"/>
      <c r="AK30" s="980">
        <v>665</v>
      </c>
      <c r="AL30" s="971"/>
      <c r="AM30" s="971"/>
      <c r="AN30" s="971"/>
      <c r="AO30" s="971"/>
      <c r="AP30" s="971" t="s">
        <v>525</v>
      </c>
      <c r="AQ30" s="971"/>
      <c r="AR30" s="971"/>
      <c r="AS30" s="971"/>
      <c r="AT30" s="971"/>
      <c r="AU30" s="971" t="s">
        <v>525</v>
      </c>
      <c r="AV30" s="971"/>
      <c r="AW30" s="971"/>
      <c r="AX30" s="971"/>
      <c r="AY30" s="971"/>
      <c r="AZ30" s="1041" t="s">
        <v>525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408</v>
      </c>
      <c r="C31" s="1031"/>
      <c r="D31" s="1031"/>
      <c r="E31" s="1031"/>
      <c r="F31" s="1031"/>
      <c r="G31" s="1031"/>
      <c r="H31" s="1031"/>
      <c r="I31" s="1031"/>
      <c r="J31" s="1031"/>
      <c r="K31" s="1031"/>
      <c r="L31" s="1031"/>
      <c r="M31" s="1031"/>
      <c r="N31" s="1031"/>
      <c r="O31" s="1031"/>
      <c r="P31" s="1032"/>
      <c r="Q31" s="1038">
        <v>1308</v>
      </c>
      <c r="R31" s="1039"/>
      <c r="S31" s="1039"/>
      <c r="T31" s="1039"/>
      <c r="U31" s="1039"/>
      <c r="V31" s="1039">
        <v>1305</v>
      </c>
      <c r="W31" s="1039"/>
      <c r="X31" s="1039"/>
      <c r="Y31" s="1039"/>
      <c r="Z31" s="1039"/>
      <c r="AA31" s="1039">
        <v>3</v>
      </c>
      <c r="AB31" s="1039"/>
      <c r="AC31" s="1039"/>
      <c r="AD31" s="1039"/>
      <c r="AE31" s="1040"/>
      <c r="AF31" s="1035">
        <v>120</v>
      </c>
      <c r="AG31" s="1036"/>
      <c r="AH31" s="1036"/>
      <c r="AI31" s="1036"/>
      <c r="AJ31" s="1037"/>
      <c r="AK31" s="980">
        <v>431</v>
      </c>
      <c r="AL31" s="971"/>
      <c r="AM31" s="971"/>
      <c r="AN31" s="971"/>
      <c r="AO31" s="971"/>
      <c r="AP31" s="971">
        <v>6237</v>
      </c>
      <c r="AQ31" s="971"/>
      <c r="AR31" s="971"/>
      <c r="AS31" s="971"/>
      <c r="AT31" s="971"/>
      <c r="AU31" s="971">
        <v>2701</v>
      </c>
      <c r="AV31" s="971"/>
      <c r="AW31" s="971"/>
      <c r="AX31" s="971"/>
      <c r="AY31" s="971"/>
      <c r="AZ31" s="1041" t="s">
        <v>525</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392</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523</v>
      </c>
      <c r="AG63" s="959"/>
      <c r="AH63" s="959"/>
      <c r="AI63" s="959"/>
      <c r="AJ63" s="1022"/>
      <c r="AK63" s="1023"/>
      <c r="AL63" s="963"/>
      <c r="AM63" s="963"/>
      <c r="AN63" s="963"/>
      <c r="AO63" s="963"/>
      <c r="AP63" s="959">
        <v>6237</v>
      </c>
      <c r="AQ63" s="959"/>
      <c r="AR63" s="959"/>
      <c r="AS63" s="959"/>
      <c r="AT63" s="959"/>
      <c r="AU63" s="959">
        <v>2701</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414</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415</v>
      </c>
      <c r="AB66" s="1002"/>
      <c r="AC66" s="1002"/>
      <c r="AD66" s="1002"/>
      <c r="AE66" s="1003"/>
      <c r="AF66" s="1007" t="s">
        <v>416</v>
      </c>
      <c r="AG66" s="1008"/>
      <c r="AH66" s="1008"/>
      <c r="AI66" s="1008"/>
      <c r="AJ66" s="1009"/>
      <c r="AK66" s="1001" t="s">
        <v>401</v>
      </c>
      <c r="AL66" s="996"/>
      <c r="AM66" s="996"/>
      <c r="AN66" s="996"/>
      <c r="AO66" s="997"/>
      <c r="AP66" s="1001" t="s">
        <v>417</v>
      </c>
      <c r="AQ66" s="1002"/>
      <c r="AR66" s="1002"/>
      <c r="AS66" s="1002"/>
      <c r="AT66" s="1003"/>
      <c r="AU66" s="1001" t="s">
        <v>418</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585</v>
      </c>
      <c r="C68" s="986"/>
      <c r="D68" s="986"/>
      <c r="E68" s="986"/>
      <c r="F68" s="986"/>
      <c r="G68" s="986"/>
      <c r="H68" s="986"/>
      <c r="I68" s="986"/>
      <c r="J68" s="986"/>
      <c r="K68" s="986"/>
      <c r="L68" s="986"/>
      <c r="M68" s="986"/>
      <c r="N68" s="986"/>
      <c r="O68" s="986"/>
      <c r="P68" s="987"/>
      <c r="Q68" s="988">
        <v>3303</v>
      </c>
      <c r="R68" s="982"/>
      <c r="S68" s="982"/>
      <c r="T68" s="982"/>
      <c r="U68" s="982"/>
      <c r="V68" s="982">
        <v>3104</v>
      </c>
      <c r="W68" s="982"/>
      <c r="X68" s="982"/>
      <c r="Y68" s="982"/>
      <c r="Z68" s="982"/>
      <c r="AA68" s="982">
        <v>199</v>
      </c>
      <c r="AB68" s="982"/>
      <c r="AC68" s="982"/>
      <c r="AD68" s="982"/>
      <c r="AE68" s="982"/>
      <c r="AF68" s="982">
        <v>199</v>
      </c>
      <c r="AG68" s="982"/>
      <c r="AH68" s="982"/>
      <c r="AI68" s="982"/>
      <c r="AJ68" s="982"/>
      <c r="AK68" s="982" t="s">
        <v>525</v>
      </c>
      <c r="AL68" s="982"/>
      <c r="AM68" s="982"/>
      <c r="AN68" s="982"/>
      <c r="AO68" s="982"/>
      <c r="AP68" s="982" t="s">
        <v>525</v>
      </c>
      <c r="AQ68" s="982"/>
      <c r="AR68" s="982"/>
      <c r="AS68" s="982"/>
      <c r="AT68" s="982"/>
      <c r="AU68" s="982" t="s">
        <v>525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586</v>
      </c>
      <c r="C69" s="975"/>
      <c r="D69" s="975"/>
      <c r="E69" s="975"/>
      <c r="F69" s="975"/>
      <c r="G69" s="975"/>
      <c r="H69" s="975"/>
      <c r="I69" s="975"/>
      <c r="J69" s="975"/>
      <c r="K69" s="975"/>
      <c r="L69" s="975"/>
      <c r="M69" s="975"/>
      <c r="N69" s="975"/>
      <c r="O69" s="975"/>
      <c r="P69" s="976"/>
      <c r="Q69" s="977">
        <v>1142</v>
      </c>
      <c r="R69" s="971"/>
      <c r="S69" s="971"/>
      <c r="T69" s="971"/>
      <c r="U69" s="971"/>
      <c r="V69" s="971">
        <v>1103</v>
      </c>
      <c r="W69" s="971"/>
      <c r="X69" s="971"/>
      <c r="Y69" s="971"/>
      <c r="Z69" s="971"/>
      <c r="AA69" s="971">
        <v>38</v>
      </c>
      <c r="AB69" s="971"/>
      <c r="AC69" s="971"/>
      <c r="AD69" s="971"/>
      <c r="AE69" s="971"/>
      <c r="AF69" s="971">
        <v>38</v>
      </c>
      <c r="AG69" s="971"/>
      <c r="AH69" s="971"/>
      <c r="AI69" s="971"/>
      <c r="AJ69" s="971"/>
      <c r="AK69" s="971" t="s">
        <v>525</v>
      </c>
      <c r="AL69" s="971"/>
      <c r="AM69" s="971"/>
      <c r="AN69" s="971"/>
      <c r="AO69" s="971"/>
      <c r="AP69" s="971" t="s">
        <v>525</v>
      </c>
      <c r="AQ69" s="971"/>
      <c r="AR69" s="971"/>
      <c r="AS69" s="971"/>
      <c r="AT69" s="971"/>
      <c r="AU69" s="971" t="s">
        <v>525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587</v>
      </c>
      <c r="C70" s="975"/>
      <c r="D70" s="975"/>
      <c r="E70" s="975"/>
      <c r="F70" s="975"/>
      <c r="G70" s="975"/>
      <c r="H70" s="975"/>
      <c r="I70" s="975"/>
      <c r="J70" s="975"/>
      <c r="K70" s="975"/>
      <c r="L70" s="975"/>
      <c r="M70" s="975"/>
      <c r="N70" s="975"/>
      <c r="O70" s="975"/>
      <c r="P70" s="976"/>
      <c r="Q70" s="977">
        <v>4957</v>
      </c>
      <c r="R70" s="971"/>
      <c r="S70" s="971"/>
      <c r="T70" s="971"/>
      <c r="U70" s="971"/>
      <c r="V70" s="971">
        <v>4411</v>
      </c>
      <c r="W70" s="971"/>
      <c r="X70" s="971"/>
      <c r="Y70" s="971"/>
      <c r="Z70" s="971"/>
      <c r="AA70" s="971">
        <v>546</v>
      </c>
      <c r="AB70" s="971"/>
      <c r="AC70" s="971"/>
      <c r="AD70" s="971"/>
      <c r="AE70" s="971"/>
      <c r="AF70" s="971">
        <v>546</v>
      </c>
      <c r="AG70" s="971"/>
      <c r="AH70" s="971"/>
      <c r="AI70" s="971"/>
      <c r="AJ70" s="971"/>
      <c r="AK70" s="971">
        <v>543</v>
      </c>
      <c r="AL70" s="971"/>
      <c r="AM70" s="971"/>
      <c r="AN70" s="971"/>
      <c r="AO70" s="971"/>
      <c r="AP70" s="971" t="s">
        <v>525</v>
      </c>
      <c r="AQ70" s="971"/>
      <c r="AR70" s="971"/>
      <c r="AS70" s="971"/>
      <c r="AT70" s="971"/>
      <c r="AU70" s="971" t="s">
        <v>525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588</v>
      </c>
      <c r="C71" s="975"/>
      <c r="D71" s="975"/>
      <c r="E71" s="975"/>
      <c r="F71" s="975"/>
      <c r="G71" s="975"/>
      <c r="H71" s="975"/>
      <c r="I71" s="975"/>
      <c r="J71" s="975"/>
      <c r="K71" s="975"/>
      <c r="L71" s="975"/>
      <c r="M71" s="975"/>
      <c r="N71" s="975"/>
      <c r="O71" s="975"/>
      <c r="P71" s="976"/>
      <c r="Q71" s="977">
        <v>1038597</v>
      </c>
      <c r="R71" s="971"/>
      <c r="S71" s="971"/>
      <c r="T71" s="971"/>
      <c r="U71" s="971"/>
      <c r="V71" s="971">
        <v>1027785</v>
      </c>
      <c r="W71" s="971"/>
      <c r="X71" s="971"/>
      <c r="Y71" s="971"/>
      <c r="Z71" s="971"/>
      <c r="AA71" s="971">
        <v>10811</v>
      </c>
      <c r="AB71" s="971"/>
      <c r="AC71" s="971"/>
      <c r="AD71" s="971"/>
      <c r="AE71" s="971"/>
      <c r="AF71" s="971">
        <v>10811</v>
      </c>
      <c r="AG71" s="971"/>
      <c r="AH71" s="971"/>
      <c r="AI71" s="971"/>
      <c r="AJ71" s="971"/>
      <c r="AK71" s="971">
        <v>7967</v>
      </c>
      <c r="AL71" s="971"/>
      <c r="AM71" s="971"/>
      <c r="AN71" s="971"/>
      <c r="AO71" s="971"/>
      <c r="AP71" s="971" t="s">
        <v>525</v>
      </c>
      <c r="AQ71" s="971"/>
      <c r="AR71" s="971"/>
      <c r="AS71" s="971"/>
      <c r="AT71" s="971"/>
      <c r="AU71" s="971" t="s">
        <v>525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392</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11594</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v>
      </c>
      <c r="CS102" s="953"/>
      <c r="CT102" s="953"/>
      <c r="CU102" s="953"/>
      <c r="CV102" s="954"/>
      <c r="CW102" s="952" t="s">
        <v>525</v>
      </c>
      <c r="CX102" s="953"/>
      <c r="CY102" s="953"/>
      <c r="CZ102" s="953"/>
      <c r="DA102" s="954"/>
      <c r="DB102" s="952" t="s">
        <v>525</v>
      </c>
      <c r="DC102" s="953"/>
      <c r="DD102" s="953"/>
      <c r="DE102" s="953"/>
      <c r="DF102" s="954"/>
      <c r="DG102" s="952" t="s">
        <v>525</v>
      </c>
      <c r="DH102" s="953"/>
      <c r="DI102" s="953"/>
      <c r="DJ102" s="953"/>
      <c r="DK102" s="954"/>
      <c r="DL102" s="952" t="s">
        <v>525</v>
      </c>
      <c r="DM102" s="953"/>
      <c r="DN102" s="953"/>
      <c r="DO102" s="953"/>
      <c r="DP102" s="954"/>
      <c r="DQ102" s="952" t="s">
        <v>525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310</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310</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310</v>
      </c>
      <c r="DR109" s="896"/>
      <c r="DS109" s="896"/>
      <c r="DT109" s="896"/>
      <c r="DU109" s="897"/>
      <c r="DV109" s="898" t="s">
        <v>430</v>
      </c>
      <c r="DW109" s="896"/>
      <c r="DX109" s="896"/>
      <c r="DY109" s="896"/>
      <c r="DZ109" s="929"/>
    </row>
    <row r="110" spans="1:131" s="230" customFormat="1" ht="26.25" customHeight="1" x14ac:dyDescent="0.2">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1032316</v>
      </c>
      <c r="AB110" s="889"/>
      <c r="AC110" s="889"/>
      <c r="AD110" s="889"/>
      <c r="AE110" s="890"/>
      <c r="AF110" s="891">
        <v>1099294</v>
      </c>
      <c r="AG110" s="889"/>
      <c r="AH110" s="889"/>
      <c r="AI110" s="889"/>
      <c r="AJ110" s="890"/>
      <c r="AK110" s="891">
        <v>1082855</v>
      </c>
      <c r="AL110" s="889"/>
      <c r="AM110" s="889"/>
      <c r="AN110" s="889"/>
      <c r="AO110" s="890"/>
      <c r="AP110" s="892">
        <v>11.2</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7523405</v>
      </c>
      <c r="BR110" s="842"/>
      <c r="BS110" s="842"/>
      <c r="BT110" s="842"/>
      <c r="BU110" s="842"/>
      <c r="BV110" s="842">
        <v>6989125</v>
      </c>
      <c r="BW110" s="842"/>
      <c r="BX110" s="842"/>
      <c r="BY110" s="842"/>
      <c r="BZ110" s="842"/>
      <c r="CA110" s="842">
        <v>6858989</v>
      </c>
      <c r="CB110" s="842"/>
      <c r="CC110" s="842"/>
      <c r="CD110" s="842"/>
      <c r="CE110" s="842"/>
      <c r="CF110" s="866">
        <v>71.2</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436</v>
      </c>
      <c r="DM110" s="842"/>
      <c r="DN110" s="842"/>
      <c r="DO110" s="842"/>
      <c r="DP110" s="842"/>
      <c r="DQ110" s="842" t="s">
        <v>436</v>
      </c>
      <c r="DR110" s="842"/>
      <c r="DS110" s="842"/>
      <c r="DT110" s="842"/>
      <c r="DU110" s="842"/>
      <c r="DV110" s="843" t="s">
        <v>436</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436</v>
      </c>
      <c r="AB111" s="919"/>
      <c r="AC111" s="919"/>
      <c r="AD111" s="919"/>
      <c r="AE111" s="920"/>
      <c r="AF111" s="921" t="s">
        <v>436</v>
      </c>
      <c r="AG111" s="919"/>
      <c r="AH111" s="919"/>
      <c r="AI111" s="919"/>
      <c r="AJ111" s="920"/>
      <c r="AK111" s="921" t="s">
        <v>436</v>
      </c>
      <c r="AL111" s="919"/>
      <c r="AM111" s="919"/>
      <c r="AN111" s="919"/>
      <c r="AO111" s="920"/>
      <c r="AP111" s="922" t="s">
        <v>436</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1013125</v>
      </c>
      <c r="BR111" s="817"/>
      <c r="BS111" s="817"/>
      <c r="BT111" s="817"/>
      <c r="BU111" s="817"/>
      <c r="BV111" s="817">
        <v>918619</v>
      </c>
      <c r="BW111" s="817"/>
      <c r="BX111" s="817"/>
      <c r="BY111" s="817"/>
      <c r="BZ111" s="817"/>
      <c r="CA111" s="817">
        <v>1009667</v>
      </c>
      <c r="CB111" s="817"/>
      <c r="CC111" s="817"/>
      <c r="CD111" s="817"/>
      <c r="CE111" s="817"/>
      <c r="CF111" s="875">
        <v>10.5</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440</v>
      </c>
      <c r="DH111" s="817"/>
      <c r="DI111" s="817"/>
      <c r="DJ111" s="817"/>
      <c r="DK111" s="817"/>
      <c r="DL111" s="817" t="s">
        <v>177</v>
      </c>
      <c r="DM111" s="817"/>
      <c r="DN111" s="817"/>
      <c r="DO111" s="817"/>
      <c r="DP111" s="817"/>
      <c r="DQ111" s="817" t="s">
        <v>441</v>
      </c>
      <c r="DR111" s="817"/>
      <c r="DS111" s="817"/>
      <c r="DT111" s="817"/>
      <c r="DU111" s="817"/>
      <c r="DV111" s="794" t="s">
        <v>442</v>
      </c>
      <c r="DW111" s="794"/>
      <c r="DX111" s="794"/>
      <c r="DY111" s="794"/>
      <c r="DZ111" s="795"/>
    </row>
    <row r="112" spans="1:131" s="230" customFormat="1" ht="26.25" customHeight="1" x14ac:dyDescent="0.2">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177</v>
      </c>
      <c r="AB112" s="780"/>
      <c r="AC112" s="780"/>
      <c r="AD112" s="780"/>
      <c r="AE112" s="781"/>
      <c r="AF112" s="782" t="s">
        <v>441</v>
      </c>
      <c r="AG112" s="780"/>
      <c r="AH112" s="780"/>
      <c r="AI112" s="780"/>
      <c r="AJ112" s="781"/>
      <c r="AK112" s="782" t="s">
        <v>442</v>
      </c>
      <c r="AL112" s="780"/>
      <c r="AM112" s="780"/>
      <c r="AN112" s="780"/>
      <c r="AO112" s="781"/>
      <c r="AP112" s="824" t="s">
        <v>412</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2559147</v>
      </c>
      <c r="BR112" s="817"/>
      <c r="BS112" s="817"/>
      <c r="BT112" s="817"/>
      <c r="BU112" s="817"/>
      <c r="BV112" s="817">
        <v>2488919</v>
      </c>
      <c r="BW112" s="817"/>
      <c r="BX112" s="817"/>
      <c r="BY112" s="817"/>
      <c r="BZ112" s="817"/>
      <c r="CA112" s="817">
        <v>2700501</v>
      </c>
      <c r="CB112" s="817"/>
      <c r="CC112" s="817"/>
      <c r="CD112" s="817"/>
      <c r="CE112" s="817"/>
      <c r="CF112" s="875">
        <v>28</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177</v>
      </c>
      <c r="DM112" s="817"/>
      <c r="DN112" s="817"/>
      <c r="DO112" s="817"/>
      <c r="DP112" s="817"/>
      <c r="DQ112" s="817" t="s">
        <v>441</v>
      </c>
      <c r="DR112" s="817"/>
      <c r="DS112" s="817"/>
      <c r="DT112" s="817"/>
      <c r="DU112" s="817"/>
      <c r="DV112" s="794" t="s">
        <v>448</v>
      </c>
      <c r="DW112" s="794"/>
      <c r="DX112" s="794"/>
      <c r="DY112" s="794"/>
      <c r="DZ112" s="795"/>
    </row>
    <row r="113" spans="1:130" s="230" customFormat="1" ht="26.25" customHeight="1" x14ac:dyDescent="0.2">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202444</v>
      </c>
      <c r="AB113" s="919"/>
      <c r="AC113" s="919"/>
      <c r="AD113" s="919"/>
      <c r="AE113" s="920"/>
      <c r="AF113" s="921">
        <v>194933</v>
      </c>
      <c r="AG113" s="919"/>
      <c r="AH113" s="919"/>
      <c r="AI113" s="919"/>
      <c r="AJ113" s="920"/>
      <c r="AK113" s="921">
        <v>211622</v>
      </c>
      <c r="AL113" s="919"/>
      <c r="AM113" s="919"/>
      <c r="AN113" s="919"/>
      <c r="AO113" s="920"/>
      <c r="AP113" s="922">
        <v>2.2000000000000002</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t="s">
        <v>451</v>
      </c>
      <c r="BR113" s="817"/>
      <c r="BS113" s="817"/>
      <c r="BT113" s="817"/>
      <c r="BU113" s="817"/>
      <c r="BV113" s="817" t="s">
        <v>412</v>
      </c>
      <c r="BW113" s="817"/>
      <c r="BX113" s="817"/>
      <c r="BY113" s="817"/>
      <c r="BZ113" s="817"/>
      <c r="CA113" s="817" t="s">
        <v>442</v>
      </c>
      <c r="CB113" s="817"/>
      <c r="CC113" s="817"/>
      <c r="CD113" s="817"/>
      <c r="CE113" s="817"/>
      <c r="CF113" s="875" t="s">
        <v>442</v>
      </c>
      <c r="CG113" s="876"/>
      <c r="CH113" s="876"/>
      <c r="CI113" s="876"/>
      <c r="CJ113" s="876"/>
      <c r="CK113" s="927"/>
      <c r="CL113" s="821"/>
      <c r="CM113" s="815" t="s">
        <v>452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177</v>
      </c>
      <c r="DH113" s="780"/>
      <c r="DI113" s="780"/>
      <c r="DJ113" s="780"/>
      <c r="DK113" s="781"/>
      <c r="DL113" s="782" t="s">
        <v>442</v>
      </c>
      <c r="DM113" s="780"/>
      <c r="DN113" s="780"/>
      <c r="DO113" s="780"/>
      <c r="DP113" s="781"/>
      <c r="DQ113" s="782" t="s">
        <v>412</v>
      </c>
      <c r="DR113" s="780"/>
      <c r="DS113" s="780"/>
      <c r="DT113" s="780"/>
      <c r="DU113" s="781"/>
      <c r="DV113" s="824" t="s">
        <v>448</v>
      </c>
      <c r="DW113" s="825"/>
      <c r="DX113" s="825"/>
      <c r="DY113" s="825"/>
      <c r="DZ113" s="826"/>
    </row>
    <row r="114" spans="1:130" s="230" customFormat="1" ht="26.25" customHeight="1" x14ac:dyDescent="0.2">
      <c r="A114" s="914"/>
      <c r="B114" s="915"/>
      <c r="C114" s="752" t="s">
        <v>453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412</v>
      </c>
      <c r="AB114" s="780"/>
      <c r="AC114" s="780"/>
      <c r="AD114" s="780"/>
      <c r="AE114" s="781"/>
      <c r="AF114" s="782" t="s">
        <v>412</v>
      </c>
      <c r="AG114" s="780"/>
      <c r="AH114" s="780"/>
      <c r="AI114" s="780"/>
      <c r="AJ114" s="781"/>
      <c r="AK114" s="782" t="s">
        <v>177</v>
      </c>
      <c r="AL114" s="780"/>
      <c r="AM114" s="780"/>
      <c r="AN114" s="780"/>
      <c r="AO114" s="781"/>
      <c r="AP114" s="824" t="s">
        <v>412</v>
      </c>
      <c r="AQ114" s="825"/>
      <c r="AR114" s="825"/>
      <c r="AS114" s="825"/>
      <c r="AT114" s="826"/>
      <c r="AU114" s="932"/>
      <c r="AV114" s="933"/>
      <c r="AW114" s="933"/>
      <c r="AX114" s="933"/>
      <c r="AY114" s="933"/>
      <c r="AZ114" s="815" t="s">
        <v>454</v>
      </c>
      <c r="BA114" s="752"/>
      <c r="BB114" s="752"/>
      <c r="BC114" s="752"/>
      <c r="BD114" s="752"/>
      <c r="BE114" s="752"/>
      <c r="BF114" s="752"/>
      <c r="BG114" s="752"/>
      <c r="BH114" s="752"/>
      <c r="BI114" s="752"/>
      <c r="BJ114" s="752"/>
      <c r="BK114" s="752"/>
      <c r="BL114" s="752"/>
      <c r="BM114" s="752"/>
      <c r="BN114" s="752"/>
      <c r="BO114" s="752"/>
      <c r="BP114" s="753"/>
      <c r="BQ114" s="816">
        <v>1103264</v>
      </c>
      <c r="BR114" s="817"/>
      <c r="BS114" s="817"/>
      <c r="BT114" s="817"/>
      <c r="BU114" s="817"/>
      <c r="BV114" s="817">
        <v>720101</v>
      </c>
      <c r="BW114" s="817"/>
      <c r="BX114" s="817"/>
      <c r="BY114" s="817"/>
      <c r="BZ114" s="817"/>
      <c r="CA114" s="817">
        <v>757554</v>
      </c>
      <c r="CB114" s="817"/>
      <c r="CC114" s="817"/>
      <c r="CD114" s="817"/>
      <c r="CE114" s="817"/>
      <c r="CF114" s="875">
        <v>7.9</v>
      </c>
      <c r="CG114" s="876"/>
      <c r="CH114" s="876"/>
      <c r="CI114" s="876"/>
      <c r="CJ114" s="876"/>
      <c r="CK114" s="927"/>
      <c r="CL114" s="821"/>
      <c r="CM114" s="815" t="s">
        <v>455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177</v>
      </c>
      <c r="DH114" s="780"/>
      <c r="DI114" s="780"/>
      <c r="DJ114" s="780"/>
      <c r="DK114" s="781"/>
      <c r="DL114" s="782" t="s">
        <v>448</v>
      </c>
      <c r="DM114" s="780"/>
      <c r="DN114" s="780"/>
      <c r="DO114" s="780"/>
      <c r="DP114" s="781"/>
      <c r="DQ114" s="782" t="s">
        <v>177</v>
      </c>
      <c r="DR114" s="780"/>
      <c r="DS114" s="780"/>
      <c r="DT114" s="780"/>
      <c r="DU114" s="781"/>
      <c r="DV114" s="824" t="s">
        <v>177</v>
      </c>
      <c r="DW114" s="825"/>
      <c r="DX114" s="825"/>
      <c r="DY114" s="825"/>
      <c r="DZ114" s="826"/>
    </row>
    <row r="115" spans="1:130" s="230" customFormat="1" ht="26.25" customHeight="1" x14ac:dyDescent="0.2">
      <c r="A115" s="914"/>
      <c r="B115" s="915"/>
      <c r="C115" s="752" t="s">
        <v>456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99055</v>
      </c>
      <c r="AB115" s="919"/>
      <c r="AC115" s="919"/>
      <c r="AD115" s="919"/>
      <c r="AE115" s="920"/>
      <c r="AF115" s="921">
        <v>99427</v>
      </c>
      <c r="AG115" s="919"/>
      <c r="AH115" s="919"/>
      <c r="AI115" s="919"/>
      <c r="AJ115" s="920"/>
      <c r="AK115" s="921">
        <v>124822</v>
      </c>
      <c r="AL115" s="919"/>
      <c r="AM115" s="919"/>
      <c r="AN115" s="919"/>
      <c r="AO115" s="920"/>
      <c r="AP115" s="922">
        <v>1.3</v>
      </c>
      <c r="AQ115" s="923"/>
      <c r="AR115" s="923"/>
      <c r="AS115" s="923"/>
      <c r="AT115" s="924"/>
      <c r="AU115" s="932"/>
      <c r="AV115" s="933"/>
      <c r="AW115" s="933"/>
      <c r="AX115" s="933"/>
      <c r="AY115" s="933"/>
      <c r="AZ115" s="815" t="s">
        <v>457</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441</v>
      </c>
      <c r="BW115" s="817"/>
      <c r="BX115" s="817"/>
      <c r="BY115" s="817"/>
      <c r="BZ115" s="817"/>
      <c r="CA115" s="817" t="s">
        <v>177</v>
      </c>
      <c r="CB115" s="817"/>
      <c r="CC115" s="817"/>
      <c r="CD115" s="817"/>
      <c r="CE115" s="817"/>
      <c r="CF115" s="875" t="s">
        <v>177</v>
      </c>
      <c r="CG115" s="876"/>
      <c r="CH115" s="876"/>
      <c r="CI115" s="876"/>
      <c r="CJ115" s="876"/>
      <c r="CK115" s="927"/>
      <c r="CL115" s="821"/>
      <c r="CM115" s="815" t="s">
        <v>458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177</v>
      </c>
      <c r="DM115" s="780"/>
      <c r="DN115" s="780"/>
      <c r="DO115" s="780"/>
      <c r="DP115" s="781"/>
      <c r="DQ115" s="782" t="s">
        <v>459</v>
      </c>
      <c r="DR115" s="780"/>
      <c r="DS115" s="780"/>
      <c r="DT115" s="780"/>
      <c r="DU115" s="781"/>
      <c r="DV115" s="824" t="s">
        <v>177</v>
      </c>
      <c r="DW115" s="825"/>
      <c r="DX115" s="825"/>
      <c r="DY115" s="825"/>
      <c r="DZ115" s="826"/>
    </row>
    <row r="116" spans="1:130" s="230" customFormat="1" ht="26.25" customHeight="1" x14ac:dyDescent="0.2">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412</v>
      </c>
      <c r="AB116" s="780"/>
      <c r="AC116" s="780"/>
      <c r="AD116" s="780"/>
      <c r="AE116" s="781"/>
      <c r="AF116" s="782" t="s">
        <v>177</v>
      </c>
      <c r="AG116" s="780"/>
      <c r="AH116" s="780"/>
      <c r="AI116" s="780"/>
      <c r="AJ116" s="781"/>
      <c r="AK116" s="782" t="s">
        <v>177</v>
      </c>
      <c r="AL116" s="780"/>
      <c r="AM116" s="780"/>
      <c r="AN116" s="780"/>
      <c r="AO116" s="781"/>
      <c r="AP116" s="824" t="s">
        <v>441</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177</v>
      </c>
      <c r="BR116" s="817"/>
      <c r="BS116" s="817"/>
      <c r="BT116" s="817"/>
      <c r="BU116" s="817"/>
      <c r="BV116" s="817" t="s">
        <v>412</v>
      </c>
      <c r="BW116" s="817"/>
      <c r="BX116" s="817"/>
      <c r="BY116" s="817"/>
      <c r="BZ116" s="817"/>
      <c r="CA116" s="817" t="s">
        <v>451</v>
      </c>
      <c r="CB116" s="817"/>
      <c r="CC116" s="817"/>
      <c r="CD116" s="817"/>
      <c r="CE116" s="817"/>
      <c r="CF116" s="875" t="s">
        <v>440</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177</v>
      </c>
      <c r="DH116" s="780"/>
      <c r="DI116" s="780"/>
      <c r="DJ116" s="780"/>
      <c r="DK116" s="781"/>
      <c r="DL116" s="782" t="s">
        <v>442</v>
      </c>
      <c r="DM116" s="780"/>
      <c r="DN116" s="780"/>
      <c r="DO116" s="780"/>
      <c r="DP116" s="781"/>
      <c r="DQ116" s="782" t="s">
        <v>412</v>
      </c>
      <c r="DR116" s="780"/>
      <c r="DS116" s="780"/>
      <c r="DT116" s="780"/>
      <c r="DU116" s="781"/>
      <c r="DV116" s="824" t="s">
        <v>412</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1333815</v>
      </c>
      <c r="AB117" s="903"/>
      <c r="AC117" s="903"/>
      <c r="AD117" s="903"/>
      <c r="AE117" s="904"/>
      <c r="AF117" s="905">
        <v>1393654</v>
      </c>
      <c r="AG117" s="903"/>
      <c r="AH117" s="903"/>
      <c r="AI117" s="903"/>
      <c r="AJ117" s="904"/>
      <c r="AK117" s="905">
        <v>1419299</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177</v>
      </c>
      <c r="BR117" s="817"/>
      <c r="BS117" s="817"/>
      <c r="BT117" s="817"/>
      <c r="BU117" s="817"/>
      <c r="BV117" s="817" t="s">
        <v>440</v>
      </c>
      <c r="BW117" s="817"/>
      <c r="BX117" s="817"/>
      <c r="BY117" s="817"/>
      <c r="BZ117" s="817"/>
      <c r="CA117" s="817" t="s">
        <v>447</v>
      </c>
      <c r="CB117" s="817"/>
      <c r="CC117" s="817"/>
      <c r="CD117" s="817"/>
      <c r="CE117" s="817"/>
      <c r="CF117" s="875" t="s">
        <v>459</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177</v>
      </c>
      <c r="DH117" s="780"/>
      <c r="DI117" s="780"/>
      <c r="DJ117" s="780"/>
      <c r="DK117" s="781"/>
      <c r="DL117" s="782" t="s">
        <v>177</v>
      </c>
      <c r="DM117" s="780"/>
      <c r="DN117" s="780"/>
      <c r="DO117" s="780"/>
      <c r="DP117" s="781"/>
      <c r="DQ117" s="782" t="s">
        <v>177</v>
      </c>
      <c r="DR117" s="780"/>
      <c r="DS117" s="780"/>
      <c r="DT117" s="780"/>
      <c r="DU117" s="781"/>
      <c r="DV117" s="824" t="s">
        <v>447</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310</v>
      </c>
      <c r="AL118" s="896"/>
      <c r="AM118" s="896"/>
      <c r="AN118" s="896"/>
      <c r="AO118" s="897"/>
      <c r="AP118" s="899" t="s">
        <v>430</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447</v>
      </c>
      <c r="BW118" s="845"/>
      <c r="BX118" s="845"/>
      <c r="BY118" s="845"/>
      <c r="BZ118" s="845"/>
      <c r="CA118" s="845" t="s">
        <v>440</v>
      </c>
      <c r="CB118" s="845"/>
      <c r="CC118" s="845"/>
      <c r="CD118" s="845"/>
      <c r="CE118" s="845"/>
      <c r="CF118" s="875" t="s">
        <v>177</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177</v>
      </c>
      <c r="DH118" s="780"/>
      <c r="DI118" s="780"/>
      <c r="DJ118" s="780"/>
      <c r="DK118" s="781"/>
      <c r="DL118" s="782" t="s">
        <v>177</v>
      </c>
      <c r="DM118" s="780"/>
      <c r="DN118" s="780"/>
      <c r="DO118" s="780"/>
      <c r="DP118" s="781"/>
      <c r="DQ118" s="782" t="s">
        <v>440</v>
      </c>
      <c r="DR118" s="780"/>
      <c r="DS118" s="780"/>
      <c r="DT118" s="780"/>
      <c r="DU118" s="781"/>
      <c r="DV118" s="824" t="s">
        <v>441</v>
      </c>
      <c r="DW118" s="825"/>
      <c r="DX118" s="825"/>
      <c r="DY118" s="825"/>
      <c r="DZ118" s="826"/>
    </row>
    <row r="119" spans="1:130" s="230" customFormat="1" ht="26.25" customHeight="1" x14ac:dyDescent="0.2">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447</v>
      </c>
      <c r="AG119" s="889"/>
      <c r="AH119" s="889"/>
      <c r="AI119" s="889"/>
      <c r="AJ119" s="890"/>
      <c r="AK119" s="891" t="s">
        <v>441</v>
      </c>
      <c r="AL119" s="889"/>
      <c r="AM119" s="889"/>
      <c r="AN119" s="889"/>
      <c r="AO119" s="890"/>
      <c r="AP119" s="892" t="s">
        <v>447</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468</v>
      </c>
      <c r="BP119" s="878"/>
      <c r="BQ119" s="879">
        <v>12198941</v>
      </c>
      <c r="BR119" s="845"/>
      <c r="BS119" s="845"/>
      <c r="BT119" s="845"/>
      <c r="BU119" s="845"/>
      <c r="BV119" s="845">
        <v>11116764</v>
      </c>
      <c r="BW119" s="845"/>
      <c r="BX119" s="845"/>
      <c r="BY119" s="845"/>
      <c r="BZ119" s="845"/>
      <c r="CA119" s="845">
        <v>11326711</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1013125</v>
      </c>
      <c r="DH119" s="764"/>
      <c r="DI119" s="764"/>
      <c r="DJ119" s="764"/>
      <c r="DK119" s="765"/>
      <c r="DL119" s="766">
        <v>918619</v>
      </c>
      <c r="DM119" s="764"/>
      <c r="DN119" s="764"/>
      <c r="DO119" s="764"/>
      <c r="DP119" s="765"/>
      <c r="DQ119" s="766">
        <v>1009667</v>
      </c>
      <c r="DR119" s="764"/>
      <c r="DS119" s="764"/>
      <c r="DT119" s="764"/>
      <c r="DU119" s="765"/>
      <c r="DV119" s="848">
        <v>10.5</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177</v>
      </c>
      <c r="AB120" s="780"/>
      <c r="AC120" s="780"/>
      <c r="AD120" s="780"/>
      <c r="AE120" s="781"/>
      <c r="AF120" s="782" t="s">
        <v>441</v>
      </c>
      <c r="AG120" s="780"/>
      <c r="AH120" s="780"/>
      <c r="AI120" s="780"/>
      <c r="AJ120" s="781"/>
      <c r="AK120" s="782" t="s">
        <v>177</v>
      </c>
      <c r="AL120" s="780"/>
      <c r="AM120" s="780"/>
      <c r="AN120" s="780"/>
      <c r="AO120" s="781"/>
      <c r="AP120" s="824" t="s">
        <v>447</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4963156</v>
      </c>
      <c r="BR120" s="842"/>
      <c r="BS120" s="842"/>
      <c r="BT120" s="842"/>
      <c r="BU120" s="842"/>
      <c r="BV120" s="842">
        <v>5016819</v>
      </c>
      <c r="BW120" s="842"/>
      <c r="BX120" s="842"/>
      <c r="BY120" s="842"/>
      <c r="BZ120" s="842"/>
      <c r="CA120" s="842">
        <v>5674632</v>
      </c>
      <c r="CB120" s="842"/>
      <c r="CC120" s="842"/>
      <c r="CD120" s="842"/>
      <c r="CE120" s="842"/>
      <c r="CF120" s="866">
        <v>58.9</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2559147</v>
      </c>
      <c r="DH120" s="842"/>
      <c r="DI120" s="842"/>
      <c r="DJ120" s="842"/>
      <c r="DK120" s="842"/>
      <c r="DL120" s="842">
        <v>2488919</v>
      </c>
      <c r="DM120" s="842"/>
      <c r="DN120" s="842"/>
      <c r="DO120" s="842"/>
      <c r="DP120" s="842"/>
      <c r="DQ120" s="842">
        <v>2700501</v>
      </c>
      <c r="DR120" s="842"/>
      <c r="DS120" s="842"/>
      <c r="DT120" s="842"/>
      <c r="DU120" s="842"/>
      <c r="DV120" s="843">
        <v>28</v>
      </c>
      <c r="DW120" s="843"/>
      <c r="DX120" s="843"/>
      <c r="DY120" s="843"/>
      <c r="DZ120" s="844"/>
    </row>
    <row r="121" spans="1:130" s="230" customFormat="1" ht="26.25" customHeight="1" x14ac:dyDescent="0.2">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441</v>
      </c>
      <c r="AB121" s="780"/>
      <c r="AC121" s="780"/>
      <c r="AD121" s="780"/>
      <c r="AE121" s="781"/>
      <c r="AF121" s="782" t="s">
        <v>447</v>
      </c>
      <c r="AG121" s="780"/>
      <c r="AH121" s="780"/>
      <c r="AI121" s="780"/>
      <c r="AJ121" s="781"/>
      <c r="AK121" s="782" t="s">
        <v>447</v>
      </c>
      <c r="AL121" s="780"/>
      <c r="AM121" s="780"/>
      <c r="AN121" s="780"/>
      <c r="AO121" s="781"/>
      <c r="AP121" s="824" t="s">
        <v>447</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v>2257133</v>
      </c>
      <c r="BR121" s="817"/>
      <c r="BS121" s="817"/>
      <c r="BT121" s="817"/>
      <c r="BU121" s="817"/>
      <c r="BV121" s="817">
        <v>2122320</v>
      </c>
      <c r="BW121" s="817"/>
      <c r="BX121" s="817"/>
      <c r="BY121" s="817"/>
      <c r="BZ121" s="817"/>
      <c r="CA121" s="817">
        <v>2407214</v>
      </c>
      <c r="CB121" s="817"/>
      <c r="CC121" s="817"/>
      <c r="CD121" s="817"/>
      <c r="CE121" s="817"/>
      <c r="CF121" s="875">
        <v>25</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t="s">
        <v>177</v>
      </c>
      <c r="DH121" s="817"/>
      <c r="DI121" s="817"/>
      <c r="DJ121" s="817"/>
      <c r="DK121" s="817"/>
      <c r="DL121" s="817" t="s">
        <v>177</v>
      </c>
      <c r="DM121" s="817"/>
      <c r="DN121" s="817"/>
      <c r="DO121" s="817"/>
      <c r="DP121" s="817"/>
      <c r="DQ121" s="817" t="s">
        <v>177</v>
      </c>
      <c r="DR121" s="817"/>
      <c r="DS121" s="817"/>
      <c r="DT121" s="817"/>
      <c r="DU121" s="817"/>
      <c r="DV121" s="794" t="s">
        <v>177</v>
      </c>
      <c r="DW121" s="794"/>
      <c r="DX121" s="794"/>
      <c r="DY121" s="794"/>
      <c r="DZ121" s="795"/>
    </row>
    <row r="122" spans="1:130" s="230" customFormat="1" ht="26.25" customHeight="1" x14ac:dyDescent="0.2">
      <c r="A122" s="820"/>
      <c r="B122" s="821"/>
      <c r="C122" s="815" t="s">
        <v>455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177</v>
      </c>
      <c r="AB122" s="780"/>
      <c r="AC122" s="780"/>
      <c r="AD122" s="780"/>
      <c r="AE122" s="781"/>
      <c r="AF122" s="782" t="s">
        <v>177</v>
      </c>
      <c r="AG122" s="780"/>
      <c r="AH122" s="780"/>
      <c r="AI122" s="780"/>
      <c r="AJ122" s="781"/>
      <c r="AK122" s="782" t="s">
        <v>447</v>
      </c>
      <c r="AL122" s="780"/>
      <c r="AM122" s="780"/>
      <c r="AN122" s="780"/>
      <c r="AO122" s="781"/>
      <c r="AP122" s="824" t="s">
        <v>441</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5643498</v>
      </c>
      <c r="BR122" s="845"/>
      <c r="BS122" s="845"/>
      <c r="BT122" s="845"/>
      <c r="BU122" s="845"/>
      <c r="BV122" s="845">
        <v>5280485</v>
      </c>
      <c r="BW122" s="845"/>
      <c r="BX122" s="845"/>
      <c r="BY122" s="845"/>
      <c r="BZ122" s="845"/>
      <c r="CA122" s="845">
        <v>4899547</v>
      </c>
      <c r="CB122" s="845"/>
      <c r="CC122" s="845"/>
      <c r="CD122" s="845"/>
      <c r="CE122" s="845"/>
      <c r="CF122" s="846">
        <v>50.8</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t="s">
        <v>441</v>
      </c>
      <c r="DH122" s="817"/>
      <c r="DI122" s="817"/>
      <c r="DJ122" s="817"/>
      <c r="DK122" s="817"/>
      <c r="DL122" s="817" t="s">
        <v>177</v>
      </c>
      <c r="DM122" s="817"/>
      <c r="DN122" s="817"/>
      <c r="DO122" s="817"/>
      <c r="DP122" s="817"/>
      <c r="DQ122" s="817" t="s">
        <v>177</v>
      </c>
      <c r="DR122" s="817"/>
      <c r="DS122" s="817"/>
      <c r="DT122" s="817"/>
      <c r="DU122" s="817"/>
      <c r="DV122" s="794" t="s">
        <v>441</v>
      </c>
      <c r="DW122" s="794"/>
      <c r="DX122" s="794"/>
      <c r="DY122" s="794"/>
      <c r="DZ122" s="795"/>
    </row>
    <row r="123" spans="1:130" s="230" customFormat="1" ht="26.25" customHeight="1" x14ac:dyDescent="0.2">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177</v>
      </c>
      <c r="AB123" s="780"/>
      <c r="AC123" s="780"/>
      <c r="AD123" s="780"/>
      <c r="AE123" s="781"/>
      <c r="AF123" s="782" t="s">
        <v>177</v>
      </c>
      <c r="AG123" s="780"/>
      <c r="AH123" s="780"/>
      <c r="AI123" s="780"/>
      <c r="AJ123" s="781"/>
      <c r="AK123" s="782" t="s">
        <v>412</v>
      </c>
      <c r="AL123" s="780"/>
      <c r="AM123" s="780"/>
      <c r="AN123" s="780"/>
      <c r="AO123" s="781"/>
      <c r="AP123" s="824" t="s">
        <v>177</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479</v>
      </c>
      <c r="BP123" s="878"/>
      <c r="BQ123" s="832">
        <v>12863787</v>
      </c>
      <c r="BR123" s="833"/>
      <c r="BS123" s="833"/>
      <c r="BT123" s="833"/>
      <c r="BU123" s="833"/>
      <c r="BV123" s="833">
        <v>12419624</v>
      </c>
      <c r="BW123" s="833"/>
      <c r="BX123" s="833"/>
      <c r="BY123" s="833"/>
      <c r="BZ123" s="833"/>
      <c r="CA123" s="833">
        <v>12981393</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412</v>
      </c>
      <c r="DH123" s="780"/>
      <c r="DI123" s="780"/>
      <c r="DJ123" s="780"/>
      <c r="DK123" s="781"/>
      <c r="DL123" s="782" t="s">
        <v>412</v>
      </c>
      <c r="DM123" s="780"/>
      <c r="DN123" s="780"/>
      <c r="DO123" s="780"/>
      <c r="DP123" s="781"/>
      <c r="DQ123" s="782" t="s">
        <v>412</v>
      </c>
      <c r="DR123" s="780"/>
      <c r="DS123" s="780"/>
      <c r="DT123" s="780"/>
      <c r="DU123" s="781"/>
      <c r="DV123" s="824" t="s">
        <v>412</v>
      </c>
      <c r="DW123" s="825"/>
      <c r="DX123" s="825"/>
      <c r="DY123" s="825"/>
      <c r="DZ123" s="826"/>
    </row>
    <row r="124" spans="1:130" s="230" customFormat="1" ht="26.25" customHeight="1" thickBot="1" x14ac:dyDescent="0.25">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412</v>
      </c>
      <c r="AB124" s="780"/>
      <c r="AC124" s="780"/>
      <c r="AD124" s="780"/>
      <c r="AE124" s="781"/>
      <c r="AF124" s="782" t="s">
        <v>412</v>
      </c>
      <c r="AG124" s="780"/>
      <c r="AH124" s="780"/>
      <c r="AI124" s="780"/>
      <c r="AJ124" s="781"/>
      <c r="AK124" s="782" t="s">
        <v>412</v>
      </c>
      <c r="AL124" s="780"/>
      <c r="AM124" s="780"/>
      <c r="AN124" s="780"/>
      <c r="AO124" s="781"/>
      <c r="AP124" s="824" t="s">
        <v>412</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412</v>
      </c>
      <c r="BR124" s="831"/>
      <c r="BS124" s="831"/>
      <c r="BT124" s="831"/>
      <c r="BU124" s="831"/>
      <c r="BV124" s="831" t="s">
        <v>412</v>
      </c>
      <c r="BW124" s="831"/>
      <c r="BX124" s="831"/>
      <c r="BY124" s="831"/>
      <c r="BZ124" s="831"/>
      <c r="CA124" s="831" t="s">
        <v>412</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459</v>
      </c>
      <c r="DH124" s="764"/>
      <c r="DI124" s="764"/>
      <c r="DJ124" s="764"/>
      <c r="DK124" s="765"/>
      <c r="DL124" s="766" t="s">
        <v>412</v>
      </c>
      <c r="DM124" s="764"/>
      <c r="DN124" s="764"/>
      <c r="DO124" s="764"/>
      <c r="DP124" s="765"/>
      <c r="DQ124" s="766" t="s">
        <v>412</v>
      </c>
      <c r="DR124" s="764"/>
      <c r="DS124" s="764"/>
      <c r="DT124" s="764"/>
      <c r="DU124" s="765"/>
      <c r="DV124" s="848" t="s">
        <v>483</v>
      </c>
      <c r="DW124" s="849"/>
      <c r="DX124" s="849"/>
      <c r="DY124" s="849"/>
      <c r="DZ124" s="850"/>
    </row>
    <row r="125" spans="1:130" s="230" customFormat="1" ht="26.25" customHeight="1" x14ac:dyDescent="0.2">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459</v>
      </c>
      <c r="AB125" s="780"/>
      <c r="AC125" s="780"/>
      <c r="AD125" s="780"/>
      <c r="AE125" s="781"/>
      <c r="AF125" s="782" t="s">
        <v>484</v>
      </c>
      <c r="AG125" s="780"/>
      <c r="AH125" s="780"/>
      <c r="AI125" s="780"/>
      <c r="AJ125" s="781"/>
      <c r="AK125" s="782" t="s">
        <v>485</v>
      </c>
      <c r="AL125" s="780"/>
      <c r="AM125" s="780"/>
      <c r="AN125" s="780"/>
      <c r="AO125" s="781"/>
      <c r="AP125" s="824" t="s">
        <v>412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412</v>
      </c>
      <c r="DH125" s="842"/>
      <c r="DI125" s="842"/>
      <c r="DJ125" s="842"/>
      <c r="DK125" s="842"/>
      <c r="DL125" s="842" t="s">
        <v>488</v>
      </c>
      <c r="DM125" s="842"/>
      <c r="DN125" s="842"/>
      <c r="DO125" s="842"/>
      <c r="DP125" s="842"/>
      <c r="DQ125" s="842" t="s">
        <v>489</v>
      </c>
      <c r="DR125" s="842"/>
      <c r="DS125" s="842"/>
      <c r="DT125" s="842"/>
      <c r="DU125" s="842"/>
      <c r="DV125" s="843" t="s">
        <v>459</v>
      </c>
      <c r="DW125" s="843"/>
      <c r="DX125" s="843"/>
      <c r="DY125" s="843"/>
      <c r="DZ125" s="844"/>
    </row>
    <row r="126" spans="1:130" s="230" customFormat="1" ht="26.25" customHeight="1" thickBot="1" x14ac:dyDescent="0.25">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99055</v>
      </c>
      <c r="AB126" s="780"/>
      <c r="AC126" s="780"/>
      <c r="AD126" s="780"/>
      <c r="AE126" s="781"/>
      <c r="AF126" s="782">
        <v>99427</v>
      </c>
      <c r="AG126" s="780"/>
      <c r="AH126" s="780"/>
      <c r="AI126" s="780"/>
      <c r="AJ126" s="781"/>
      <c r="AK126" s="782">
        <v>124822</v>
      </c>
      <c r="AL126" s="780"/>
      <c r="AM126" s="780"/>
      <c r="AN126" s="780"/>
      <c r="AO126" s="781"/>
      <c r="AP126" s="824">
        <v>1.3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459</v>
      </c>
      <c r="DH126" s="817"/>
      <c r="DI126" s="817"/>
      <c r="DJ126" s="817"/>
      <c r="DK126" s="817"/>
      <c r="DL126" s="817" t="s">
        <v>485</v>
      </c>
      <c r="DM126" s="817"/>
      <c r="DN126" s="817"/>
      <c r="DO126" s="817"/>
      <c r="DP126" s="817"/>
      <c r="DQ126" s="817" t="s">
        <v>412</v>
      </c>
      <c r="DR126" s="817"/>
      <c r="DS126" s="817"/>
      <c r="DT126" s="817"/>
      <c r="DU126" s="817"/>
      <c r="DV126" s="794" t="s">
        <v>488</v>
      </c>
      <c r="DW126" s="794"/>
      <c r="DX126" s="794"/>
      <c r="DY126" s="794"/>
      <c r="DZ126" s="795"/>
    </row>
    <row r="127" spans="1:130" s="230" customFormat="1" ht="26.25" customHeight="1" x14ac:dyDescent="0.2">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492</v>
      </c>
      <c r="AB127" s="780"/>
      <c r="AC127" s="780"/>
      <c r="AD127" s="780"/>
      <c r="AE127" s="781"/>
      <c r="AF127" s="782" t="s">
        <v>483</v>
      </c>
      <c r="AG127" s="780"/>
      <c r="AH127" s="780"/>
      <c r="AI127" s="780"/>
      <c r="AJ127" s="781"/>
      <c r="AK127" s="782" t="s">
        <v>484</v>
      </c>
      <c r="AL127" s="780"/>
      <c r="AM127" s="780"/>
      <c r="AN127" s="780"/>
      <c r="AO127" s="781"/>
      <c r="AP127" s="824" t="s">
        <v>485</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459</v>
      </c>
      <c r="DH127" s="817"/>
      <c r="DI127" s="817"/>
      <c r="DJ127" s="817"/>
      <c r="DK127" s="817"/>
      <c r="DL127" s="817" t="s">
        <v>498</v>
      </c>
      <c r="DM127" s="817"/>
      <c r="DN127" s="817"/>
      <c r="DO127" s="817"/>
      <c r="DP127" s="817"/>
      <c r="DQ127" s="817" t="s">
        <v>459</v>
      </c>
      <c r="DR127" s="817"/>
      <c r="DS127" s="817"/>
      <c r="DT127" s="817"/>
      <c r="DU127" s="817"/>
      <c r="DV127" s="794" t="s">
        <v>459</v>
      </c>
      <c r="DW127" s="794"/>
      <c r="DX127" s="794"/>
      <c r="DY127" s="794"/>
      <c r="DZ127" s="795"/>
    </row>
    <row r="128" spans="1:130" s="230" customFormat="1" ht="26.25" customHeight="1" thickBot="1" x14ac:dyDescent="0.25">
      <c r="A128" s="796" t="s">
        <v>499</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500</v>
      </c>
      <c r="X128" s="798"/>
      <c r="Y128" s="798"/>
      <c r="Z128" s="799"/>
      <c r="AA128" s="800">
        <v>360337</v>
      </c>
      <c r="AB128" s="801"/>
      <c r="AC128" s="801"/>
      <c r="AD128" s="801"/>
      <c r="AE128" s="802"/>
      <c r="AF128" s="803">
        <v>325058</v>
      </c>
      <c r="AG128" s="801"/>
      <c r="AH128" s="801"/>
      <c r="AI128" s="801"/>
      <c r="AJ128" s="802"/>
      <c r="AK128" s="803">
        <v>320525</v>
      </c>
      <c r="AL128" s="801"/>
      <c r="AM128" s="801"/>
      <c r="AN128" s="801"/>
      <c r="AO128" s="802"/>
      <c r="AP128" s="804"/>
      <c r="AQ128" s="805"/>
      <c r="AR128" s="805"/>
      <c r="AS128" s="805"/>
      <c r="AT128" s="806"/>
      <c r="AU128" s="232"/>
      <c r="AV128" s="232"/>
      <c r="AW128" s="232"/>
      <c r="AX128" s="807" t="s">
        <v>501</v>
      </c>
      <c r="AY128" s="808"/>
      <c r="AZ128" s="808"/>
      <c r="BA128" s="808"/>
      <c r="BB128" s="808"/>
      <c r="BC128" s="808"/>
      <c r="BD128" s="808"/>
      <c r="BE128" s="809"/>
      <c r="BF128" s="786" t="s">
        <v>448</v>
      </c>
      <c r="BG128" s="787"/>
      <c r="BH128" s="787"/>
      <c r="BI128" s="787"/>
      <c r="BJ128" s="787"/>
      <c r="BK128" s="787"/>
      <c r="BL128" s="810"/>
      <c r="BM128" s="786">
        <v>13.28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502</v>
      </c>
      <c r="CQ128" s="730"/>
      <c r="CR128" s="730"/>
      <c r="CS128" s="730"/>
      <c r="CT128" s="730"/>
      <c r="CU128" s="730"/>
      <c r="CV128" s="730"/>
      <c r="CW128" s="730"/>
      <c r="CX128" s="730"/>
      <c r="CY128" s="730"/>
      <c r="CZ128" s="730"/>
      <c r="DA128" s="730"/>
      <c r="DB128" s="730"/>
      <c r="DC128" s="730"/>
      <c r="DD128" s="730"/>
      <c r="DE128" s="730"/>
      <c r="DF128" s="731"/>
      <c r="DG128" s="790" t="s">
        <v>484</v>
      </c>
      <c r="DH128" s="791"/>
      <c r="DI128" s="791"/>
      <c r="DJ128" s="791"/>
      <c r="DK128" s="791"/>
      <c r="DL128" s="791" t="s">
        <v>485</v>
      </c>
      <c r="DM128" s="791"/>
      <c r="DN128" s="791"/>
      <c r="DO128" s="791"/>
      <c r="DP128" s="791"/>
      <c r="DQ128" s="791" t="s">
        <v>412</v>
      </c>
      <c r="DR128" s="791"/>
      <c r="DS128" s="791"/>
      <c r="DT128" s="791"/>
      <c r="DU128" s="791"/>
      <c r="DV128" s="792" t="s">
        <v>459</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503</v>
      </c>
      <c r="X129" s="777"/>
      <c r="Y129" s="777"/>
      <c r="Z129" s="778"/>
      <c r="AA129" s="779">
        <v>9835919</v>
      </c>
      <c r="AB129" s="780"/>
      <c r="AC129" s="780"/>
      <c r="AD129" s="780"/>
      <c r="AE129" s="781"/>
      <c r="AF129" s="782">
        <v>9492102</v>
      </c>
      <c r="AG129" s="780"/>
      <c r="AH129" s="780"/>
      <c r="AI129" s="780"/>
      <c r="AJ129" s="781"/>
      <c r="AK129" s="782">
        <v>10338887</v>
      </c>
      <c r="AL129" s="780"/>
      <c r="AM129" s="780"/>
      <c r="AN129" s="780"/>
      <c r="AO129" s="781"/>
      <c r="AP129" s="783"/>
      <c r="AQ129" s="784"/>
      <c r="AR129" s="784"/>
      <c r="AS129" s="784"/>
      <c r="AT129" s="785"/>
      <c r="AU129" s="233"/>
      <c r="AV129" s="233"/>
      <c r="AW129" s="233"/>
      <c r="AX129" s="751" t="s">
        <v>504</v>
      </c>
      <c r="AY129" s="752"/>
      <c r="AZ129" s="752"/>
      <c r="BA129" s="752"/>
      <c r="BB129" s="752"/>
      <c r="BC129" s="752"/>
      <c r="BD129" s="752"/>
      <c r="BE129" s="753"/>
      <c r="BF129" s="770" t="s">
        <v>492</v>
      </c>
      <c r="BG129" s="771"/>
      <c r="BH129" s="771"/>
      <c r="BI129" s="771"/>
      <c r="BJ129" s="771"/>
      <c r="BK129" s="771"/>
      <c r="BL129" s="772"/>
      <c r="BM129" s="770">
        <v>18.28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505</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506</v>
      </c>
      <c r="X130" s="777"/>
      <c r="Y130" s="777"/>
      <c r="Z130" s="778"/>
      <c r="AA130" s="779">
        <v>767341</v>
      </c>
      <c r="AB130" s="780"/>
      <c r="AC130" s="780"/>
      <c r="AD130" s="780"/>
      <c r="AE130" s="781"/>
      <c r="AF130" s="782">
        <v>748547</v>
      </c>
      <c r="AG130" s="780"/>
      <c r="AH130" s="780"/>
      <c r="AI130" s="780"/>
      <c r="AJ130" s="781"/>
      <c r="AK130" s="782">
        <v>699278</v>
      </c>
      <c r="AL130" s="780"/>
      <c r="AM130" s="780"/>
      <c r="AN130" s="780"/>
      <c r="AO130" s="781"/>
      <c r="AP130" s="783"/>
      <c r="AQ130" s="784"/>
      <c r="AR130" s="784"/>
      <c r="AS130" s="784"/>
      <c r="AT130" s="785"/>
      <c r="AU130" s="233"/>
      <c r="AV130" s="233"/>
      <c r="AW130" s="233"/>
      <c r="AX130" s="751" t="s">
        <v>507</v>
      </c>
      <c r="AY130" s="752"/>
      <c r="AZ130" s="752"/>
      <c r="BA130" s="752"/>
      <c r="BB130" s="752"/>
      <c r="BC130" s="752"/>
      <c r="BD130" s="752"/>
      <c r="BE130" s="753"/>
      <c r="BF130" s="754">
        <v>3.3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508</v>
      </c>
      <c r="X131" s="761"/>
      <c r="Y131" s="761"/>
      <c r="Z131" s="762"/>
      <c r="AA131" s="763">
        <v>9068578</v>
      </c>
      <c r="AB131" s="764"/>
      <c r="AC131" s="764"/>
      <c r="AD131" s="764"/>
      <c r="AE131" s="765"/>
      <c r="AF131" s="766">
        <v>8743555</v>
      </c>
      <c r="AG131" s="764"/>
      <c r="AH131" s="764"/>
      <c r="AI131" s="764"/>
      <c r="AJ131" s="765"/>
      <c r="AK131" s="766">
        <v>9639609</v>
      </c>
      <c r="AL131" s="764"/>
      <c r="AM131" s="764"/>
      <c r="AN131" s="764"/>
      <c r="AO131" s="765"/>
      <c r="AP131" s="767"/>
      <c r="AQ131" s="768"/>
      <c r="AR131" s="768"/>
      <c r="AS131" s="768"/>
      <c r="AT131" s="769"/>
      <c r="AU131" s="233"/>
      <c r="AV131" s="233"/>
      <c r="AW131" s="233"/>
      <c r="AX131" s="729" t="s">
        <v>509</v>
      </c>
      <c r="AY131" s="730"/>
      <c r="AZ131" s="730"/>
      <c r="BA131" s="730"/>
      <c r="BB131" s="730"/>
      <c r="BC131" s="730"/>
      <c r="BD131" s="730"/>
      <c r="BE131" s="731"/>
      <c r="BF131" s="732" t="s">
        <v>489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510</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511</v>
      </c>
      <c r="W132" s="742"/>
      <c r="X132" s="742"/>
      <c r="Y132" s="742"/>
      <c r="Z132" s="743"/>
      <c r="AA132" s="744">
        <v>2.2730906649999998</v>
      </c>
      <c r="AB132" s="745"/>
      <c r="AC132" s="745"/>
      <c r="AD132" s="745"/>
      <c r="AE132" s="746"/>
      <c r="AF132" s="747">
        <v>3.6603990020000001</v>
      </c>
      <c r="AG132" s="745"/>
      <c r="AH132" s="745"/>
      <c r="AI132" s="745"/>
      <c r="AJ132" s="746"/>
      <c r="AK132" s="747">
        <v>4.144317472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512</v>
      </c>
      <c r="W133" s="721"/>
      <c r="X133" s="721"/>
      <c r="Y133" s="721"/>
      <c r="Z133" s="722"/>
      <c r="AA133" s="723">
        <v>3</v>
      </c>
      <c r="AB133" s="724"/>
      <c r="AC133" s="724"/>
      <c r="AD133" s="724"/>
      <c r="AE133" s="725"/>
      <c r="AF133" s="723">
        <v>3.1</v>
      </c>
      <c r="AG133" s="724"/>
      <c r="AH133" s="724"/>
      <c r="AI133" s="724"/>
      <c r="AJ133" s="725"/>
      <c r="AK133" s="723">
        <v>3.3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rZa9lHhKth2H0Dd3Sovg9sILKD80xwftVzM/NIoTomIXE1/Enfp8jVYNUKJ2knFLBYkdoerf7iupPZ5pDOv1A==" saltValue="25/XpGtVPBfN1UOn82HFd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SJO76FY4nlXLNmhKpqoN8CKPYXyiX6zYIP/++tGs0+VZVo6xsKh8nkbFYpGiThdhfJIsFxdh5TK7JaaXWIBQ==" saltValue="WkmVLxbMbk3AySOFQ5Ca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1KclFm6ZpADV+DvzKAZNvR19A1DayOpOy7swOnoPNXRjjsqOkn+Z1/fMYJ1AtqJr/ECo17/sG1ZGjj0x3SA0w==" saltValue="Xak7DlPKsUxq/CclPCqH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521</v>
      </c>
      <c r="AL9" s="1131"/>
      <c r="AM9" s="1131"/>
      <c r="AN9" s="1132"/>
      <c r="AO9" s="281">
        <v>2898741</v>
      </c>
      <c r="AP9" s="281">
        <v>59082</v>
      </c>
      <c r="AQ9" s="282">
        <v>65553</v>
      </c>
      <c r="AR9" s="283">
        <v>-9.9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522</v>
      </c>
      <c r="AL10" s="1131"/>
      <c r="AM10" s="1131"/>
      <c r="AN10" s="1132"/>
      <c r="AO10" s="284">
        <v>371</v>
      </c>
      <c r="AP10" s="284">
        <v>8</v>
      </c>
      <c r="AQ10" s="285">
        <v>8503</v>
      </c>
      <c r="AR10" s="286">
        <v>-99.9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523</v>
      </c>
      <c r="AL11" s="1131"/>
      <c r="AM11" s="1131"/>
      <c r="AN11" s="1132"/>
      <c r="AO11" s="284">
        <v>33316</v>
      </c>
      <c r="AP11" s="284">
        <v>679</v>
      </c>
      <c r="AQ11" s="285">
        <v>289</v>
      </c>
      <c r="AR11" s="286">
        <v>134.9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525</v>
      </c>
      <c r="AP12" s="284" t="s">
        <v>525</v>
      </c>
      <c r="AQ12" s="285">
        <v>23</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526</v>
      </c>
      <c r="AL13" s="1131"/>
      <c r="AM13" s="1131"/>
      <c r="AN13" s="1132"/>
      <c r="AO13" s="284">
        <v>175181</v>
      </c>
      <c r="AP13" s="284">
        <v>3571</v>
      </c>
      <c r="AQ13" s="285">
        <v>2667</v>
      </c>
      <c r="AR13" s="286">
        <v>33.9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527</v>
      </c>
      <c r="AL14" s="1131"/>
      <c r="AM14" s="1131"/>
      <c r="AN14" s="1132"/>
      <c r="AO14" s="284">
        <v>24846</v>
      </c>
      <c r="AP14" s="284">
        <v>506</v>
      </c>
      <c r="AQ14" s="285">
        <v>1163</v>
      </c>
      <c r="AR14" s="286">
        <v>-56.5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528</v>
      </c>
      <c r="AL15" s="1134"/>
      <c r="AM15" s="1134"/>
      <c r="AN15" s="1135"/>
      <c r="AO15" s="284">
        <v>-207777</v>
      </c>
      <c r="AP15" s="284">
        <v>-4235</v>
      </c>
      <c r="AQ15" s="285">
        <v>-4250</v>
      </c>
      <c r="AR15" s="286">
        <v>-0.4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2924678</v>
      </c>
      <c r="AP16" s="284">
        <v>59611</v>
      </c>
      <c r="AQ16" s="285">
        <v>73949</v>
      </c>
      <c r="AR16" s="286">
        <v>-19.399999999999999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533</v>
      </c>
      <c r="AL21" s="1137"/>
      <c r="AM21" s="1137"/>
      <c r="AN21" s="1138"/>
      <c r="AO21" s="297">
        <v>5.63</v>
      </c>
      <c r="AP21" s="298">
        <v>6.65</v>
      </c>
      <c r="AQ21" s="299">
        <v>-1.02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534</v>
      </c>
      <c r="AL22" s="1137"/>
      <c r="AM22" s="1137"/>
      <c r="AN22" s="1138"/>
      <c r="AO22" s="302">
        <v>99.7</v>
      </c>
      <c r="AP22" s="303">
        <v>97</v>
      </c>
      <c r="AQ22" s="304">
        <v>2.7</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535</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538</v>
      </c>
      <c r="AL32" s="1121"/>
      <c r="AM32" s="1121"/>
      <c r="AN32" s="1122"/>
      <c r="AO32" s="312">
        <v>1082855</v>
      </c>
      <c r="AP32" s="312">
        <v>22071</v>
      </c>
      <c r="AQ32" s="313">
        <v>33124</v>
      </c>
      <c r="AR32" s="314">
        <v>-33.4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539</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540</v>
      </c>
      <c r="AL34" s="1121"/>
      <c r="AM34" s="1121"/>
      <c r="AN34" s="1122"/>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541</v>
      </c>
      <c r="AL35" s="1121"/>
      <c r="AM35" s="1121"/>
      <c r="AN35" s="1122"/>
      <c r="AO35" s="312">
        <v>211622</v>
      </c>
      <c r="AP35" s="312">
        <v>4313</v>
      </c>
      <c r="AQ35" s="313">
        <v>9022</v>
      </c>
      <c r="AR35" s="314">
        <v>-52.2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542</v>
      </c>
      <c r="AL36" s="1121"/>
      <c r="AM36" s="1121"/>
      <c r="AN36" s="1122"/>
      <c r="AO36" s="312" t="s">
        <v>525</v>
      </c>
      <c r="AP36" s="312" t="s">
        <v>525</v>
      </c>
      <c r="AQ36" s="313">
        <v>1987</v>
      </c>
      <c r="AR36" s="314" t="s">
        <v>525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543</v>
      </c>
      <c r="AL37" s="1121"/>
      <c r="AM37" s="1121"/>
      <c r="AN37" s="1122"/>
      <c r="AO37" s="312">
        <v>124822</v>
      </c>
      <c r="AP37" s="312">
        <v>2544</v>
      </c>
      <c r="AQ37" s="313">
        <v>678</v>
      </c>
      <c r="AR37" s="314">
        <v>275.2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544</v>
      </c>
      <c r="AL38" s="1124"/>
      <c r="AM38" s="1124"/>
      <c r="AN38" s="1125"/>
      <c r="AO38" s="315" t="s">
        <v>525</v>
      </c>
      <c r="AP38" s="315" t="s">
        <v>525</v>
      </c>
      <c r="AQ38" s="316">
        <v>0</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545</v>
      </c>
      <c r="AL39" s="1124"/>
      <c r="AM39" s="1124"/>
      <c r="AN39" s="1125"/>
      <c r="AO39" s="312">
        <v>-320525</v>
      </c>
      <c r="AP39" s="312">
        <v>-6533</v>
      </c>
      <c r="AQ39" s="313">
        <v>-3119</v>
      </c>
      <c r="AR39" s="314">
        <v>109.5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546</v>
      </c>
      <c r="AL40" s="1121"/>
      <c r="AM40" s="1121"/>
      <c r="AN40" s="1122"/>
      <c r="AO40" s="312">
        <v>-699278</v>
      </c>
      <c r="AP40" s="312">
        <v>-14253</v>
      </c>
      <c r="AQ40" s="313">
        <v>-27108</v>
      </c>
      <c r="AR40" s="314">
        <v>-47.4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399496</v>
      </c>
      <c r="AP41" s="312">
        <v>8143</v>
      </c>
      <c r="AQ41" s="313">
        <v>14583</v>
      </c>
      <c r="AR41" s="314">
        <v>-44.2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516</v>
      </c>
      <c r="AN49" s="1115" t="s">
        <v>550</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888806</v>
      </c>
      <c r="AN51" s="334">
        <v>18293</v>
      </c>
      <c r="AO51" s="335">
        <v>-31.7</v>
      </c>
      <c r="AP51" s="336">
        <v>47387</v>
      </c>
      <c r="AQ51" s="337">
        <v>-9.1999999999999993</v>
      </c>
      <c r="AR51" s="338">
        <v>-22.5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710923</v>
      </c>
      <c r="AN52" s="342">
        <v>14632</v>
      </c>
      <c r="AO52" s="343">
        <v>4</v>
      </c>
      <c r="AP52" s="344">
        <v>24928</v>
      </c>
      <c r="AQ52" s="345">
        <v>0.3</v>
      </c>
      <c r="AR52" s="346">
        <v>3.7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959510</v>
      </c>
      <c r="AN53" s="334">
        <v>19704</v>
      </c>
      <c r="AO53" s="335">
        <v>7.7</v>
      </c>
      <c r="AP53" s="336">
        <v>51264</v>
      </c>
      <c r="AQ53" s="337">
        <v>8.1999999999999993</v>
      </c>
      <c r="AR53" s="338">
        <v>-0.5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526696</v>
      </c>
      <c r="AN54" s="342">
        <v>10816</v>
      </c>
      <c r="AO54" s="343">
        <v>-26.1</v>
      </c>
      <c r="AP54" s="344">
        <v>26040</v>
      </c>
      <c r="AQ54" s="345">
        <v>4.5</v>
      </c>
      <c r="AR54" s="346">
        <v>-30.6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1873769</v>
      </c>
      <c r="AN55" s="334">
        <v>38293</v>
      </c>
      <c r="AO55" s="335">
        <v>94.3</v>
      </c>
      <c r="AP55" s="336">
        <v>52068</v>
      </c>
      <c r="AQ55" s="337">
        <v>1.6</v>
      </c>
      <c r="AR55" s="338">
        <v>92.7</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1362163</v>
      </c>
      <c r="AN56" s="342">
        <v>27837</v>
      </c>
      <c r="AO56" s="343">
        <v>157.4</v>
      </c>
      <c r="AP56" s="344">
        <v>26936</v>
      </c>
      <c r="AQ56" s="345">
        <v>3.4</v>
      </c>
      <c r="AR56" s="346">
        <v>154</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1215180</v>
      </c>
      <c r="AN57" s="334">
        <v>24767</v>
      </c>
      <c r="AO57" s="335">
        <v>-35.299999999999997</v>
      </c>
      <c r="AP57" s="336">
        <v>47161</v>
      </c>
      <c r="AQ57" s="337">
        <v>-9.4</v>
      </c>
      <c r="AR57" s="338">
        <v>-25.9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756120</v>
      </c>
      <c r="AN58" s="342">
        <v>15411</v>
      </c>
      <c r="AO58" s="343">
        <v>-44.6</v>
      </c>
      <c r="AP58" s="344">
        <v>24595</v>
      </c>
      <c r="AQ58" s="345">
        <v>-8.6999999999999993</v>
      </c>
      <c r="AR58" s="346">
        <v>-35.9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1627552</v>
      </c>
      <c r="AN59" s="334">
        <v>33173</v>
      </c>
      <c r="AO59" s="335">
        <v>33.9</v>
      </c>
      <c r="AP59" s="336">
        <v>43423</v>
      </c>
      <c r="AQ59" s="337">
        <v>-7.9</v>
      </c>
      <c r="AR59" s="338">
        <v>41.8</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1517847</v>
      </c>
      <c r="AN60" s="342">
        <v>30937</v>
      </c>
      <c r="AO60" s="343">
        <v>100.7</v>
      </c>
      <c r="AP60" s="344">
        <v>22207</v>
      </c>
      <c r="AQ60" s="345">
        <v>-9.6999999999999993</v>
      </c>
      <c r="AR60" s="346">
        <v>110.4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1312963</v>
      </c>
      <c r="AN61" s="349">
        <v>26846</v>
      </c>
      <c r="AO61" s="350">
        <v>13.8</v>
      </c>
      <c r="AP61" s="351">
        <v>48261</v>
      </c>
      <c r="AQ61" s="352">
        <v>-3.3</v>
      </c>
      <c r="AR61" s="338">
        <v>17.100000000000001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974750</v>
      </c>
      <c r="AN62" s="342">
        <v>19927</v>
      </c>
      <c r="AO62" s="343">
        <v>38.299999999999997</v>
      </c>
      <c r="AP62" s="344">
        <v>24941</v>
      </c>
      <c r="AQ62" s="345">
        <v>-2</v>
      </c>
      <c r="AR62" s="346">
        <v>40.299999999999997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wqfd8Y2J604wZ1Rq3aMjd08jlm030yZAkkYveaJQPxeQ6ScYr+F3i/UEcLheArstzqhtmlTMPtVS3kxbexFXw==" saltValue="hUluZcRk/lifndV8zhuL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0" spans="125:125" ht="13.5" hidden="1" customHeight="1" x14ac:dyDescent="0.2"/>
    <row r="121" spans="125:125" ht="13.5" hidden="1" customHeight="1" x14ac:dyDescent="0.2">
      <c r="DU121" s="259"/>
    </row>
  </sheetData>
  <sheetProtection algorithmName="SHA-512" hashValue="l/PuvUqpDZcE6od6+JmIxaGBKhdOpUTA1Y5JiQunzp5/twv+M+4i4wnDto364MsXBB/iiJNLcaklxHLSfgSWaw==" saltValue="jT976f1K0yxKba5Yy3PX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pNSTifcdCC0ubIuBh+zVdafzlJ750fEuX0qEI9V9RNug+mjE7+YwpXZzKzKhhFdolK1KGYo96HdKx/ie+cMBhA==" saltValue="aBAgHXHPgglc6r9AcYfe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20.63</v>
      </c>
      <c r="G47" s="12">
        <v>24.21</v>
      </c>
      <c r="H47" s="12">
        <v>24.56</v>
      </c>
      <c r="I47" s="12">
        <v>26.77</v>
      </c>
      <c r="J47" s="13">
        <v>30.84</v>
      </c>
    </row>
    <row r="48" spans="2:10" ht="57.75" customHeight="1" x14ac:dyDescent="0.2">
      <c r="B48" s="14"/>
      <c r="C48" s="1141" t="s">
        <v>4</v>
      </c>
      <c r="D48" s="1141"/>
      <c r="E48" s="1142"/>
      <c r="F48" s="15">
        <v>11.73</v>
      </c>
      <c r="G48" s="16">
        <v>11.55</v>
      </c>
      <c r="H48" s="16">
        <v>10.07</v>
      </c>
      <c r="I48" s="16">
        <v>22.76</v>
      </c>
      <c r="J48" s="17">
        <v>18.829999999999998</v>
      </c>
    </row>
    <row r="49" spans="2:10" ht="57.75" customHeight="1" thickBot="1" x14ac:dyDescent="0.25">
      <c r="B49" s="18"/>
      <c r="C49" s="1143" t="s">
        <v>5</v>
      </c>
      <c r="D49" s="1143"/>
      <c r="E49" s="1144"/>
      <c r="F49" s="19">
        <v>5.58</v>
      </c>
      <c r="G49" s="20">
        <v>3.42</v>
      </c>
      <c r="H49" s="20">
        <v>0.74</v>
      </c>
      <c r="I49" s="20">
        <v>13.65</v>
      </c>
      <c r="J49" s="21">
        <v>4.21</v>
      </c>
    </row>
    <row r="50" spans="2:10" ht="13.2" x14ac:dyDescent="0.2"/>
  </sheetData>
  <sheetProtection algorithmName="SHA-512" hashValue="AKsCDicSYXrMPXGV5BQThAjLPXTB+x54U7KG2rvmER+4uNrQxYiINmjSOgLGDH4WrQVeLrUh99wJw+sP73qHIA==" saltValue="KUWmHxJo/8YdN0fqBv33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2024-03-21T02:30:02Z</cp:lastPrinted>
  <dcterms:created xsi:type="dcterms:W3CDTF">2024-03-14T02:07:24Z</dcterms:created>
  <dcterms:modified xsi:type="dcterms:W3CDTF">2024-03-26T06:04:18Z</dcterms:modified>
  <cp:category/>
</cp:coreProperties>
</file>