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10管理担当\020総務\020その他\230経営分析比較表公表（総務省）\R3　   (R2年度分)\"/>
    </mc:Choice>
  </mc:AlternateContent>
  <workbookProtection workbookAlgorithmName="SHA-512" workbookHashValue="GRuFI+ZPlmBLvVsTsgNgrN96trSTC4N0IKykmHBDYCzRzEYbfQITLayJIJyXga7YhAxe8IL0hpoIbTwZHM1oIw==" workbookSaltValue="kJfhbyACkrK1uKO1BGfqLg==" workbookSpinCount="100000" lockStructure="1"/>
  <bookViews>
    <workbookView xWindow="0" yWindow="0" windowWidth="15360" windowHeight="7635"/>
  </bookViews>
  <sheets>
    <sheet name="法適用_下水道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<sst xmlns="http://schemas.openxmlformats.org/spreadsheetml/2006/main" count="236" uniqueCount="117">
  <si>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</si>
  <si>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</si>
  <si>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</si>
  <si>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</si>
  <si>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</si>
  <si>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</si>
  <si>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</si>
  <si>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</si>
  <si>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</si>
  <si>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</si>
  <si>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</si>
  <si>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</si>
  <si>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</si>
  <si>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</si>
  <si>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</si>
  <si>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</si>
  <si>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</si>
  <si>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</si>
  <si>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</si>
  <si>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</si>
  <si>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</si>
  <si>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</si>
  <si>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</si>
  <si>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</si>
  <si>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</si>
  <si>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</si>
  <si>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</si>
  <si>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</si>
  <si>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</si>
  <si>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</si>
  <si>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</si>
  <si>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</si>
  <si>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</si>
  <si>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</si>
  <si>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</si>
  <si>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</si>
  <si>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</si>
  <si>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</si>
  <si>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</si>
  <si>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</si>
  <si>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</si>
  <si>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</si>
  <si>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</si>
  <si>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</si>
  <si>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</si>
  <si>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</si>
  <si>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</si>
  <si>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</si>
  <si>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</si>
  <si>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</si>
  <si>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</si>
  <si>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</si>
  <si>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</si>
  <si>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</si>
  <si>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</si>
  <si>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</si>
  <si>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</si>
  <si>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</si>
  <si>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</si>
  <si>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</si>
  <si>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</si>
  <si>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</si>
  <si>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</si>
  <si>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</si>
  <si>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</si>
  <si>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</si>
  <si>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</si>
  <si>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</si>
  <si>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</si>
  <si>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</si>
  <si>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</si>
  <si>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</si>
  <si>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</si>
  <si>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</si>
  <si>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</si>
  <si>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</si>
  <si>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</si>
  <si>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</si>
  <si>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</si>
  <si>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</si>
  <si>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</si>
  <si>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</si>
  <si>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</si>
  <si>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</si>
  <si>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</si>
  <si>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</si>
  <si>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</si>
  <si>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</si>
  <si>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</si>
  <si>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</si>
  <si>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</si>
  <si>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</si>
  <si>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</si>
  <si>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</si>
  <si>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</si>
  <si>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</si>
  <si>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寒川町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</si>
  <si>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</si>
  <si>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</si>
  <si>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</si>
  <si>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</si>
  <si>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</si>
  <si>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</si>
  <si>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</si>
  <si>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</si>
  <si>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</si>
  <si>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</si>
  <si>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</si>
  <si>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</si>
  <si>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</si>
  <si>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</si>
  <si>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</si>
  <si>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</si>
  <si>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</si>
  <si>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超えていますが、「⑤経費回収率」は75.46％と本来使用料で回収すべき経費で全て賄えていない状況です。使用料水準の適正化、経費削減を図り、経費回収率の改善を図る必要があります。　　     　　　　　　　　 
 「③流動比率」は前年度と同程度でいまだ類似団体平均値を下回っている状況です。これは、保有現金に対して企業債等の支払額が高いためです。　　　　　　　　　　　　　　　　　　
 「④企業債残高対事業規模比率」は債務償還が進み年々減少しています。これは1990年代における集中投資の企業債が現在の財政負担として影響しています。　　　　　　　　　　　　　　　　　　　
 「⑥汚水処理原価」は近年150円前後で推移しています。「⑦施設利用率」は該当施設がないため計上がありません。　　　　　　　　　　　　　　　　　　　　　　　　
 「⑧水洗化率」は微増ですが、類似団体平均値より高い数値です。</t>
    <rPh sb="3" eb="5">
      <t>ケイジョウ</t>
    </rPh>
    <rPh sb="5" eb="7">
      <t>シュウシ</t>
    </rPh>
    <rPh sb="7" eb="9">
      <t>ヒリツ</t>
    </rPh>
    <rPh sb="16" eb="17">
      <t>コ</t>
    </rPh>
    <rPh sb="26" eb="28">
      <t>ケイヒ</t>
    </rPh>
    <rPh sb="28" eb="30">
      <t>カイシュウ</t>
    </rPh>
    <rPh sb="30" eb="31">
      <t>リツ</t>
    </rPh>
    <rPh sb="40" eb="42">
      <t>ホンライ</t>
    </rPh>
    <rPh sb="42" eb="45">
      <t>シヨウリョウ</t>
    </rPh>
    <rPh sb="46" eb="48">
      <t>カイシュウ</t>
    </rPh>
    <rPh sb="51" eb="53">
      <t>ケイヒ</t>
    </rPh>
    <rPh sb="54" eb="55">
      <t>スベ</t>
    </rPh>
    <rPh sb="56" eb="57">
      <t>マカナ</t>
    </rPh>
    <rPh sb="62" eb="64">
      <t>ジョウキョウ</t>
    </rPh>
    <rPh sb="67" eb="70">
      <t>シヨウリョウ</t>
    </rPh>
    <rPh sb="70" eb="72">
      <t>スイジュン</t>
    </rPh>
    <rPh sb="73" eb="76">
      <t>テキセイカ</t>
    </rPh>
    <rPh sb="77" eb="79">
      <t>ケイヒ</t>
    </rPh>
    <rPh sb="79" eb="81">
      <t>サクゲン</t>
    </rPh>
    <rPh sb="82" eb="83">
      <t>ハカ</t>
    </rPh>
    <rPh sb="85" eb="87">
      <t>ケイヒ</t>
    </rPh>
    <rPh sb="87" eb="89">
      <t>カイシュウ</t>
    </rPh>
    <rPh sb="89" eb="90">
      <t>リツ</t>
    </rPh>
    <rPh sb="91" eb="93">
      <t>カイゼン</t>
    </rPh>
    <rPh sb="94" eb="95">
      <t>ハカ</t>
    </rPh>
    <rPh sb="96" eb="98">
      <t>ヒツヨウ</t>
    </rPh>
    <rPh sb="124" eb="126">
      <t>リュウドウ</t>
    </rPh>
    <rPh sb="126" eb="128">
      <t>ヒリツ</t>
    </rPh>
    <rPh sb="130" eb="133">
      <t>ゼンネンド</t>
    </rPh>
    <rPh sb="134" eb="137">
      <t>ドウテイド</t>
    </rPh>
    <rPh sb="141" eb="143">
      <t>ルイジ</t>
    </rPh>
    <rPh sb="143" eb="145">
      <t>ダンタイ</t>
    </rPh>
    <rPh sb="145" eb="147">
      <t>ヘイキン</t>
    </rPh>
    <rPh sb="147" eb="148">
      <t>チ</t>
    </rPh>
    <rPh sb="149" eb="151">
      <t>シタマワ</t>
    </rPh>
    <rPh sb="155" eb="157">
      <t>ジョウキョウ</t>
    </rPh>
    <rPh sb="164" eb="166">
      <t>ホユウ</t>
    </rPh>
    <rPh sb="166" eb="168">
      <t>ゲンキン</t>
    </rPh>
    <rPh sb="169" eb="170">
      <t>タイ</t>
    </rPh>
    <rPh sb="172" eb="174">
      <t>キギョウ</t>
    </rPh>
    <rPh sb="174" eb="175">
      <t>サイ</t>
    </rPh>
    <rPh sb="175" eb="176">
      <t>トウ</t>
    </rPh>
    <rPh sb="177" eb="179">
      <t>シハライ</t>
    </rPh>
    <rPh sb="179" eb="180">
      <t>ガク</t>
    </rPh>
    <rPh sb="181" eb="182">
      <t>タカ</t>
    </rPh>
    <rPh sb="210" eb="212">
      <t>キギョウ</t>
    </rPh>
    <rPh sb="212" eb="213">
      <t>サイ</t>
    </rPh>
    <rPh sb="213" eb="215">
      <t>ザンダカ</t>
    </rPh>
    <rPh sb="215" eb="216">
      <t>タイ</t>
    </rPh>
    <rPh sb="216" eb="218">
      <t>ジギョウ</t>
    </rPh>
    <rPh sb="218" eb="220">
      <t>キボ</t>
    </rPh>
    <rPh sb="224" eb="226">
      <t>サイム</t>
    </rPh>
    <rPh sb="226" eb="228">
      <t>ショウカン</t>
    </rPh>
    <rPh sb="229" eb="230">
      <t>スス</t>
    </rPh>
    <rPh sb="231" eb="233">
      <t>ネンネン</t>
    </rPh>
    <rPh sb="233" eb="235">
      <t>ゲンショウ</t>
    </rPh>
    <rPh sb="248" eb="249">
      <t>ネン</t>
    </rPh>
    <rPh sb="249" eb="250">
      <t>ダイ</t>
    </rPh>
    <rPh sb="254" eb="256">
      <t>シュウチュウ</t>
    </rPh>
    <rPh sb="256" eb="258">
      <t>トウシ</t>
    </rPh>
    <rPh sb="259" eb="261">
      <t>キギョウ</t>
    </rPh>
    <rPh sb="261" eb="262">
      <t>サイ</t>
    </rPh>
    <rPh sb="263" eb="265">
      <t>ゲンザイ</t>
    </rPh>
    <rPh sb="266" eb="268">
      <t>ザイセイ</t>
    </rPh>
    <rPh sb="268" eb="270">
      <t>フタン</t>
    </rPh>
    <rPh sb="273" eb="275">
      <t>エイキョウ</t>
    </rPh>
    <rPh sb="304" eb="306">
      <t>オスイ</t>
    </rPh>
    <rPh sb="306" eb="308">
      <t>ショリ</t>
    </rPh>
    <rPh sb="308" eb="310">
      <t>ゲンカ</t>
    </rPh>
    <rPh sb="321" eb="323">
      <t>スイイ</t>
    </rPh>
    <rPh sb="331" eb="333">
      <t>シセツ</t>
    </rPh>
    <rPh sb="333" eb="335">
      <t>リヨウ</t>
    </rPh>
    <rPh sb="335" eb="336">
      <t>リツ</t>
    </rPh>
    <rPh sb="338" eb="340">
      <t>ガイトウ</t>
    </rPh>
    <rPh sb="340" eb="342">
      <t>シセツ</t>
    </rPh>
    <rPh sb="347" eb="349">
      <t>ケイジョウ</t>
    </rPh>
    <rPh sb="384" eb="387">
      <t>スイセンカ</t>
    </rPh>
    <rPh sb="387" eb="388">
      <t>リツ</t>
    </rPh>
    <rPh sb="390" eb="392">
      <t>ビゾウ</t>
    </rPh>
    <rPh sb="396" eb="398">
      <t>ルイジ</t>
    </rPh>
    <rPh sb="398" eb="400">
      <t>ダンタイ</t>
    </rPh>
    <rPh sb="400" eb="403">
      <t>ヘイキンチ</t>
    </rPh>
    <rPh sb="405" eb="406">
      <t>タカ</t>
    </rPh>
    <rPh sb="407" eb="409">
      <t>スウチ</t>
    </rPh>
    <phoneticPr fontId="4"/>
  </si>
  <si>
    <t>　全体の経営状況としては、経費回収率や流動比率が類似団体平均に比しても低く、下水道使用料で賄うべき費用や資金面の不足を示しており、補助等による他会計資金に頼って運営する状況です。今後はこれまでの経営状況を見直し、令和２年度に策定した経営戦略に基づく使用料改定による収益改善とストックマネジメント計画に基づく適切な施設管理による投資の平準化を行い、独立採算による財政基盤を整え、将来の経営環境に即した持続可能な下水道事業を行えるよう努めてまいります。</t>
    <rPh sb="1" eb="3">
      <t>ゼンタイ</t>
    </rPh>
    <rPh sb="4" eb="8">
      <t>ケイエイジョウキョウ</t>
    </rPh>
    <rPh sb="13" eb="18">
      <t>ケイヒカイシュウリツ</t>
    </rPh>
    <rPh sb="19" eb="23">
      <t>リュウドウヒリツ</t>
    </rPh>
    <rPh sb="24" eb="28">
      <t>ルイジダンタイ</t>
    </rPh>
    <rPh sb="28" eb="30">
      <t>ヘイキン</t>
    </rPh>
    <rPh sb="31" eb="32">
      <t>ヒ</t>
    </rPh>
    <rPh sb="35" eb="36">
      <t>ヒク</t>
    </rPh>
    <rPh sb="38" eb="44">
      <t>ゲスイドウシヨウリョウ</t>
    </rPh>
    <rPh sb="45" eb="46">
      <t>マカナ</t>
    </rPh>
    <rPh sb="49" eb="51">
      <t>ヒヨウ</t>
    </rPh>
    <rPh sb="52" eb="55">
      <t>シキンメン</t>
    </rPh>
    <rPh sb="56" eb="58">
      <t>フソク</t>
    </rPh>
    <rPh sb="59" eb="60">
      <t>シメ</t>
    </rPh>
    <rPh sb="65" eb="68">
      <t>ホジョトウ</t>
    </rPh>
    <rPh sb="71" eb="74">
      <t>タカイケイ</t>
    </rPh>
    <rPh sb="74" eb="76">
      <t>シキン</t>
    </rPh>
    <rPh sb="106" eb="108">
      <t>レイワ</t>
    </rPh>
    <rPh sb="109" eb="111">
      <t>ネンド</t>
    </rPh>
    <rPh sb="112" eb="114">
      <t>サクテイ</t>
    </rPh>
    <rPh sb="116" eb="120">
      <t>ケイエイセンリャク</t>
    </rPh>
    <rPh sb="121" eb="122">
      <t>モト</t>
    </rPh>
    <rPh sb="124" eb="129">
      <t>シヨウリョウカイテイ</t>
    </rPh>
    <rPh sb="147" eb="149">
      <t>ケイカク</t>
    </rPh>
    <rPh sb="150" eb="151">
      <t>モト</t>
    </rPh>
    <rPh sb="156" eb="158">
      <t>シセツ</t>
    </rPh>
    <rPh sb="173" eb="177">
      <t>ドクリツサイサン</t>
    </rPh>
    <rPh sb="185" eb="186">
      <t>トトノ</t>
    </rPh>
    <rPh sb="196" eb="197">
      <t>ソク</t>
    </rPh>
    <rPh sb="199" eb="203">
      <t>ジゾクカノウ</t>
    </rPh>
    <rPh sb="204" eb="209">
      <t>ゲスイドウジギョウ</t>
    </rPh>
    <phoneticPr fontId="4"/>
  </si>
  <si>
    <t xml:space="preserve"> 「①有形固定資産減価償却率」は、年々増加しており、今後も改築更新等が進むことで増加傾向となります。　　　　　　　　　　　　　　　　　　　　　　 
 「②管渠老朽化率」は法定耐用年数（50年）を経過したものがないことから０％です。　　　　　　
 「③管渠改善率」は、前年度と比較し増加しました。これは類似団体平均値より高い数値となりますが、令和２年度に策定したストックマネジメント計画に基づき計画的、効率的な管渠の改善に努めてまいります。</t>
    <rPh sb="3" eb="5">
      <t>ユウケイ</t>
    </rPh>
    <rPh sb="5" eb="7">
      <t>コテイ</t>
    </rPh>
    <rPh sb="7" eb="9">
      <t>シサン</t>
    </rPh>
    <rPh sb="9" eb="11">
      <t>ゲンカ</t>
    </rPh>
    <rPh sb="11" eb="13">
      <t>ショウキャク</t>
    </rPh>
    <rPh sb="13" eb="14">
      <t>リツ</t>
    </rPh>
    <rPh sb="17" eb="19">
      <t>ネンネン</t>
    </rPh>
    <rPh sb="19" eb="21">
      <t>ゾウカ</t>
    </rPh>
    <rPh sb="26" eb="28">
      <t>コンゴ</t>
    </rPh>
    <rPh sb="29" eb="34">
      <t>カイチクコウシントウ</t>
    </rPh>
    <rPh sb="35" eb="36">
      <t>スス</t>
    </rPh>
    <rPh sb="40" eb="44">
      <t>ゾウカケイコウ</t>
    </rPh>
    <rPh sb="77" eb="79">
      <t>カンキョ</t>
    </rPh>
    <rPh sb="79" eb="82">
      <t>ロウキュウカ</t>
    </rPh>
    <rPh sb="82" eb="83">
      <t>リツ</t>
    </rPh>
    <rPh sb="85" eb="87">
      <t>ホウテイ</t>
    </rPh>
    <rPh sb="87" eb="89">
      <t>タイヨウ</t>
    </rPh>
    <rPh sb="89" eb="91">
      <t>ネンスウ</t>
    </rPh>
    <rPh sb="94" eb="95">
      <t>ネン</t>
    </rPh>
    <rPh sb="97" eb="99">
      <t>ケイカ</t>
    </rPh>
    <rPh sb="125" eb="127">
      <t>カンキョ</t>
    </rPh>
    <rPh sb="127" eb="129">
      <t>カイゼン</t>
    </rPh>
    <rPh sb="129" eb="130">
      <t>リツ</t>
    </rPh>
    <rPh sb="133" eb="136">
      <t>ゼンネンド</t>
    </rPh>
    <rPh sb="137" eb="139">
      <t>ヒカク</t>
    </rPh>
    <rPh sb="140" eb="142">
      <t>ゾウカ</t>
    </rPh>
    <rPh sb="170" eb="172">
      <t>レイワ</t>
    </rPh>
    <rPh sb="173" eb="175">
      <t>ネンド</t>
    </rPh>
    <rPh sb="176" eb="178">
      <t>サクテイ</t>
    </rPh>
    <rPh sb="190" eb="192">
      <t>ケイカク</t>
    </rPh>
    <rPh sb="193" eb="194">
      <t>モト</t>
    </rPh>
    <rPh sb="196" eb="199">
      <t>ケイカクテキ</t>
    </rPh>
    <rPh sb="200" eb="203">
      <t>コウリツテキ</t>
    </rPh>
    <rPh sb="204" eb="206">
      <t>カンキョ</t>
    </rPh>
    <rPh sb="207" eb="209">
      <t>カイゼン</t>
    </rPh>
    <rPh sb="210" eb="21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</si>
</sst>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0.09</c:v>
                </c:pt>
                <c:pt idx="1">
                  <c:v>0.02</c:v>
                </c:pt>
                <c:pt idx="2">
                  <c:v>0.3</c:v>
                </c:pt>
                <c:pt idx="3">
                  <c:v>0.25</c:v>
                </c:pt>
                <c:pt idx="4">
                  <c:v>0.59</c:v>
                </c:pt>
              </c:numCache>
            </c:numRef>
          </c:val>
          <c:extLst>
            <c:ext xmlns:c16="http://schemas.microsoft.com/office/drawing/2014/chart" uri="{C3380CC4-5D6E-409C-BE32-E72D297353CC}">
              <c16:uniqueId val="{00000000-BEC0-4A64-B511-11F88A7092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0.13</c:v>
                </c:pt>
                <c:pt idx="3">
                  <c:v>0.12</c:v>
                </c:pt>
                <c:pt idx="4">
                  <c:v>0.08</c:v>
                </c:pt>
              </c:numCache>
            </c:numRef>
          </c:val>
          <c:smooth val="0"/>
          <c:extLst>
            <c:ext xmlns:c16="http://schemas.microsoft.com/office/drawing/2014/chart" uri="{C3380CC4-5D6E-409C-BE32-E72D297353CC}">
              <c16:uniqueId val="{00000001-BEC0-4A64-B511-11F88A7092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31-40F8-A910-310977DB11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56.51</c:v>
                </c:pt>
                <c:pt idx="3">
                  <c:v>57.04</c:v>
                </c:pt>
                <c:pt idx="4">
                  <c:v>60.78</c:v>
                </c:pt>
              </c:numCache>
            </c:numRef>
          </c:val>
          <c:smooth val="0"/>
          <c:extLst>
            <c:ext xmlns:c16="http://schemas.microsoft.com/office/drawing/2014/chart" uri="{C3380CC4-5D6E-409C-BE32-E72D297353CC}">
              <c16:uniqueId val="{00000001-2031-40F8-A910-310977DB11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96.3</c:v>
                </c:pt>
                <c:pt idx="1">
                  <c:v>97.14</c:v>
                </c:pt>
                <c:pt idx="2">
                  <c:v>97.38</c:v>
                </c:pt>
                <c:pt idx="3">
                  <c:v>97.59</c:v>
                </c:pt>
                <c:pt idx="4">
                  <c:v>97.73</c:v>
                </c:pt>
              </c:numCache>
            </c:numRef>
          </c:val>
          <c:extLst>
            <c:ext xmlns:c16="http://schemas.microsoft.com/office/drawing/2014/chart" uri="{C3380CC4-5D6E-409C-BE32-E72D297353CC}">
              <c16:uniqueId val="{00000000-01FF-4DD0-90E5-A2E04401F4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93.91</c:v>
                </c:pt>
                <c:pt idx="3">
                  <c:v>93.73</c:v>
                </c:pt>
                <c:pt idx="4">
                  <c:v>94.17</c:v>
                </c:pt>
              </c:numCache>
            </c:numRef>
          </c:val>
          <c:smooth val="0"/>
          <c:extLst>
            <c:ext xmlns:c16="http://schemas.microsoft.com/office/drawing/2014/chart" uri="{C3380CC4-5D6E-409C-BE32-E72D297353CC}">
              <c16:uniqueId val="{00000001-01FF-4DD0-90E5-A2E04401F4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100.11</c:v>
                </c:pt>
                <c:pt idx="1">
                  <c:v>100.29</c:v>
                </c:pt>
                <c:pt idx="2">
                  <c:v>100.28</c:v>
                </c:pt>
                <c:pt idx="3">
                  <c:v>100.11</c:v>
                </c:pt>
                <c:pt idx="4">
                  <c:v>100.11</c:v>
                </c:pt>
              </c:numCache>
            </c:numRef>
          </c:val>
          <c:extLst>
            <c:ext xmlns:c16="http://schemas.microsoft.com/office/drawing/2014/chart" uri="{C3380CC4-5D6E-409C-BE32-E72D297353CC}">
              <c16:uniqueId val="{00000000-B538-43E9-89DA-71CD553E3F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107.95</c:v>
                </c:pt>
                <c:pt idx="3">
                  <c:v>106.32</c:v>
                </c:pt>
                <c:pt idx="4">
                  <c:v>106.67</c:v>
                </c:pt>
              </c:numCache>
            </c:numRef>
          </c:val>
          <c:smooth val="0"/>
          <c:extLst>
            <c:ext xmlns:c16="http://schemas.microsoft.com/office/drawing/2014/chart" uri="{C3380CC4-5D6E-409C-BE32-E72D297353CC}">
              <c16:uniqueId val="{00000001-B538-43E9-89DA-71CD553E3F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6.1</c:v>
                </c:pt>
                <c:pt idx="1">
                  <c:v>9.09</c:v>
                </c:pt>
                <c:pt idx="2">
                  <c:v>11.97</c:v>
                </c:pt>
                <c:pt idx="3">
                  <c:v>14.73</c:v>
                </c:pt>
                <c:pt idx="4">
                  <c:v>17.510000000000002</c:v>
                </c:pt>
              </c:numCache>
            </c:numRef>
          </c:val>
          <c:extLst>
            <c:ext xmlns:c16="http://schemas.microsoft.com/office/drawing/2014/chart" uri="{C3380CC4-5D6E-409C-BE32-E72D297353CC}">
              <c16:uniqueId val="{00000000-BE66-4C7C-91F8-C193B79C3F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22.74</c:v>
                </c:pt>
                <c:pt idx="3">
                  <c:v>21.22</c:v>
                </c:pt>
                <c:pt idx="4">
                  <c:v>23.25</c:v>
                </c:pt>
              </c:numCache>
            </c:numRef>
          </c:val>
          <c:smooth val="0"/>
          <c:extLst>
            <c:ext xmlns:c16="http://schemas.microsoft.com/office/drawing/2014/chart" uri="{C3380CC4-5D6E-409C-BE32-E72D297353CC}">
              <c16:uniqueId val="{00000001-BE66-4C7C-91F8-C193B79C3F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98-4E6F-B0F9-72120D6CD1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0.18</c:v>
                </c:pt>
                <c:pt idx="3">
                  <c:v>0.83</c:v>
                </c:pt>
                <c:pt idx="4">
                  <c:v>1.06</c:v>
                </c:pt>
              </c:numCache>
            </c:numRef>
          </c:val>
          <c:smooth val="0"/>
          <c:extLst>
            <c:ext xmlns:c16="http://schemas.microsoft.com/office/drawing/2014/chart" uri="{C3380CC4-5D6E-409C-BE32-E72D297353CC}">
              <c16:uniqueId val="{00000001-5F98-4E6F-B0F9-72120D6CD1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C7-48FD-B080-E6A73D5A0E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1.03</c:v>
                </c:pt>
                <c:pt idx="3">
                  <c:v>1.35</c:v>
                </c:pt>
                <c:pt idx="4">
                  <c:v>3.68</c:v>
                </c:pt>
              </c:numCache>
            </c:numRef>
          </c:val>
          <c:smooth val="0"/>
          <c:extLst>
            <c:ext xmlns:c16="http://schemas.microsoft.com/office/drawing/2014/chart" uri="{C3380CC4-5D6E-409C-BE32-E72D297353CC}">
              <c16:uniqueId val="{00000001-99C7-48FD-B080-E6A73D5A0E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19.95</c:v>
                </c:pt>
                <c:pt idx="1">
                  <c:v>32.36</c:v>
                </c:pt>
                <c:pt idx="2">
                  <c:v>35.67</c:v>
                </c:pt>
                <c:pt idx="3">
                  <c:v>41.68</c:v>
                </c:pt>
                <c:pt idx="4">
                  <c:v>41.67</c:v>
                </c:pt>
              </c:numCache>
            </c:numRef>
          </c:val>
          <c:extLst>
            <c:ext xmlns:c16="http://schemas.microsoft.com/office/drawing/2014/chart" uri="{C3380CC4-5D6E-409C-BE32-E72D297353CC}">
              <c16:uniqueId val="{00000000-5B7A-4CE7-9E39-A3DBB6FF40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80.5</c:v>
                </c:pt>
                <c:pt idx="3">
                  <c:v>71.540000000000006</c:v>
                </c:pt>
                <c:pt idx="4">
                  <c:v>67.86</c:v>
                </c:pt>
              </c:numCache>
            </c:numRef>
          </c:val>
          <c:smooth val="0"/>
          <c:extLst>
            <c:ext xmlns:c16="http://schemas.microsoft.com/office/drawing/2014/chart" uri="{C3380CC4-5D6E-409C-BE32-E72D297353CC}">
              <c16:uniqueId val="{00000001-5B7A-4CE7-9E39-A3DBB6FF40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903.62</c:v>
                </c:pt>
                <c:pt idx="1">
                  <c:v>871.37</c:v>
                </c:pt>
                <c:pt idx="2">
                  <c:v>859.79</c:v>
                </c:pt>
                <c:pt idx="3">
                  <c:v>806.6</c:v>
                </c:pt>
                <c:pt idx="4">
                  <c:v>716.18</c:v>
                </c:pt>
              </c:numCache>
            </c:numRef>
          </c:val>
          <c:extLst>
            <c:ext xmlns:c16="http://schemas.microsoft.com/office/drawing/2014/chart" uri="{C3380CC4-5D6E-409C-BE32-E72D297353CC}">
              <c16:uniqueId val="{00000000-C4C1-4EDB-800B-DE0C79FF3C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605.9</c:v>
                </c:pt>
                <c:pt idx="3">
                  <c:v>653.69000000000005</c:v>
                </c:pt>
                <c:pt idx="4">
                  <c:v>709.4</c:v>
                </c:pt>
              </c:numCache>
            </c:numRef>
          </c:val>
          <c:smooth val="0"/>
          <c:extLst>
            <c:ext xmlns:c16="http://schemas.microsoft.com/office/drawing/2014/chart" uri="{C3380CC4-5D6E-409C-BE32-E72D297353CC}">
              <c16:uniqueId val="{00000001-C4C1-4EDB-800B-DE0C79FF3C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75.53</c:v>
                </c:pt>
                <c:pt idx="1">
                  <c:v>75.56</c:v>
                </c:pt>
                <c:pt idx="2">
                  <c:v>75.72</c:v>
                </c:pt>
                <c:pt idx="3">
                  <c:v>75.319999999999993</c:v>
                </c:pt>
                <c:pt idx="4">
                  <c:v>75.459999999999994</c:v>
                </c:pt>
              </c:numCache>
            </c:numRef>
          </c:val>
          <c:extLst>
            <c:ext xmlns:c16="http://schemas.microsoft.com/office/drawing/2014/chart" uri="{C3380CC4-5D6E-409C-BE32-E72D297353CC}">
              <c16:uniqueId val="{00000000-0B05-4F88-AD37-317ABF175B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89.41</c:v>
                </c:pt>
                <c:pt idx="3">
                  <c:v>88.05</c:v>
                </c:pt>
                <c:pt idx="4">
                  <c:v>91.14</c:v>
                </c:pt>
              </c:numCache>
            </c:numRef>
          </c:val>
          <c:smooth val="0"/>
          <c:extLst>
            <c:ext xmlns:c16="http://schemas.microsoft.com/office/drawing/2014/chart" uri="{C3380CC4-5D6E-409C-BE32-E72D297353CC}">
              <c16:uniqueId val="{00000001-0B05-4F88-AD37-317ABF175B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150.37</c:v>
                </c:pt>
                <c:pt idx="4">
                  <c:v>149.38</c:v>
                </c:pt>
              </c:numCache>
            </c:numRef>
          </c:val>
          <c:extLst>
            <c:ext xmlns:c16="http://schemas.microsoft.com/office/drawing/2014/chart" uri="{C3380CC4-5D6E-409C-BE32-E72D297353CC}">
              <c16:uniqueId val="{00000000-8B49-4C1F-83F9-F8F4B61C34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142.05000000000001</c:v>
                </c:pt>
                <c:pt idx="3">
                  <c:v>141.15</c:v>
                </c:pt>
                <c:pt idx="4">
                  <c:v>136.86000000000001</c:v>
                </c:pt>
              </c:numCache>
            </c:numRef>
          </c:val>
          <c:smooth val="0"/>
          <c:extLst>
            <c:ext xmlns:c16="http://schemas.microsoft.com/office/drawing/2014/chart" uri="{C3380CC4-5D6E-409C-BE32-E72D297353CC}">
              <c16:uniqueId val="{00000001-8B49-4C1F-83F9-F8F4B61C34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寒川町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48933</v>
      </c>
      <c r="AM8" s="69"/>
      <c r="AN8" s="69"/>
      <c r="AO8" s="69"/>
      <c r="AP8" s="69"/>
      <c r="AQ8" s="69"/>
      <c r="AR8" s="69"/>
      <c r="AS8" s="69"/>
      <c r="AT8" s="68">
        <f>データ!T6</f>
        <v>13.34</v>
      </c>
      <c r="AU8" s="68"/>
      <c r="AV8" s="68"/>
      <c r="AW8" s="68"/>
      <c r="AX8" s="68"/>
      <c r="AY8" s="68"/>
      <c r="AZ8" s="68"/>
      <c r="BA8" s="68"/>
      <c r="BB8" s="68">
        <f>データ!U6</f>
        <v>3668.14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72.16</v>
      </c>
      <c r="J10" s="68"/>
      <c r="K10" s="68"/>
      <c r="L10" s="68"/>
      <c r="M10" s="68"/>
      <c r="N10" s="68"/>
      <c r="O10" s="68"/>
      <c r="P10" s="68">
        <f>データ!P6</f>
        <v>93.36</v>
      </c>
      <c r="Q10" s="68"/>
      <c r="R10" s="68"/>
      <c r="S10" s="68"/>
      <c r="T10" s="68"/>
      <c r="U10" s="68"/>
      <c r="V10" s="68"/>
      <c r="W10" s="68">
        <f>データ!Q6</f>
        <v>91.56</v>
      </c>
      <c r="X10" s="68"/>
      <c r="Y10" s="68"/>
      <c r="Z10" s="68"/>
      <c r="AA10" s="68"/>
      <c r="AB10" s="68"/>
      <c r="AC10" s="68"/>
      <c r="AD10" s="69">
        <f>データ!R6</f>
        <v>1978</v>
      </c>
      <c r="AE10" s="69"/>
      <c r="AF10" s="69"/>
      <c r="AG10" s="69"/>
      <c r="AH10" s="69"/>
      <c r="AI10" s="69"/>
      <c r="AJ10" s="69"/>
      <c r="AK10" s="2"/>
      <c r="AL10" s="69">
        <f>データ!V6</f>
        <v>45719</v>
      </c>
      <c r="AM10" s="69"/>
      <c r="AN10" s="69"/>
      <c r="AO10" s="69"/>
      <c r="AP10" s="69"/>
      <c r="AQ10" s="69"/>
      <c r="AR10" s="69"/>
      <c r="AS10" s="69"/>
      <c r="AT10" s="68">
        <f>データ!W6</f>
        <v>7.61</v>
      </c>
      <c r="AU10" s="68"/>
      <c r="AV10" s="68"/>
      <c r="AW10" s="68"/>
      <c r="AX10" s="68"/>
      <c r="AY10" s="68"/>
      <c r="AZ10" s="68"/>
      <c r="BA10" s="68"/>
      <c r="BB10" s="68">
        <f>データ!X6</f>
        <v>6007.75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wwNFCTlpHvOhPPe8TMW3z2Nmbt1gGR9I8KalQnV+q77ooKRoxFUL0/K4fQ1OK6b+mViJ0txUwF7yF5gR80dA==" saltValue="mQMYNGHyNt/iZkoX2lJY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143219</v>
      </c>
      <c r="D6" s="33">
        <f t="shared" si="3"/>
        <v>46</v>
      </c>
      <c r="E6" s="33">
        <f t="shared" si="3"/>
        <v>17</v>
      </c>
      <c r="F6" s="33">
        <f t="shared" si="3"/>
        <v>1</v>
      </c>
      <c r="G6" s="33">
        <f t="shared" si="3"/>
        <v>0</v>
      </c>
      <c r="H6" s="33" t="str">
        <f t="shared" si="3"/>
        <v>神奈川県　寒川町</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72.16</v>
      </c>
      <c r="P6" s="34">
        <f t="shared" si="3"/>
        <v>93.36</v>
      </c>
      <c r="Q6" s="34">
        <f t="shared" si="3"/>
        <v>91.56</v>
      </c>
      <c r="R6" s="34">
        <f t="shared" si="3"/>
        <v>1978</v>
      </c>
      <c r="S6" s="34">
        <f t="shared" si="3"/>
        <v>48933</v>
      </c>
      <c r="T6" s="34">
        <f t="shared" si="3"/>
        <v>13.34</v>
      </c>
      <c r="U6" s="34">
        <f t="shared" si="3"/>
        <v>3668.14</v>
      </c>
      <c r="V6" s="34">
        <f t="shared" si="3"/>
        <v>45719</v>
      </c>
      <c r="W6" s="34">
        <f t="shared" si="3"/>
        <v>7.61</v>
      </c>
      <c r="X6" s="34">
        <f t="shared" si="3"/>
        <v>6007.75</v>
      </c>
      <c r="Y6" s="35">
        <f>IF(Y7="",NA(),Y7)</f>
        <v>100.11</v>
      </c>
      <c r="Z6" s="35">
        <f t="shared" ref="Z6:AH6" si="4">IF(Z7="",NA(),Z7)</f>
        <v>100.29</v>
      </c>
      <c r="AA6" s="35">
        <f t="shared" si="4"/>
        <v>100.28</v>
      </c>
      <c r="AB6" s="35">
        <f t="shared" si="4"/>
        <v>100.11</v>
      </c>
      <c r="AC6" s="35">
        <f t="shared" si="4"/>
        <v>100.11</v>
      </c>
      <c r="AD6" s="35">
        <f t="shared" si="4"/>
        <v>106.63</v>
      </c>
      <c r="AE6" s="35">
        <f t="shared" si="4"/>
        <v>106.41</v>
      </c>
      <c r="AF6" s="35">
        <f t="shared" si="4"/>
        <v>107.95</v>
      </c>
      <c r="AG6" s="35">
        <f t="shared" si="4"/>
        <v>106.32</v>
      </c>
      <c r="AH6" s="35">
        <f t="shared" si="4"/>
        <v>106.67</v>
      </c>
      <c r="AI6" s="34" t="str">
        <f>IF(AI7="","",IF(AI7="-","【-】","【"&amp;SUBSTITUTE(TEXT(AI7,"#,##0.00"),"-","△")&amp;"】"))</f>
        <v>【106.67】</v>
      </c>
      <c r="AJ6" s="34">
        <f>IF(AJ7="",NA(),AJ7)</f>
        <v>0</v>
      </c>
      <c r="AK6" s="34">
        <f t="shared" ref="AK6:AS6" si="5">IF(AK7="",NA(),AK7)</f>
        <v>0</v>
      </c>
      <c r="AL6" s="34">
        <f t="shared" si="5"/>
        <v>0</v>
      </c>
      <c r="AM6" s="34">
        <f t="shared" si="5"/>
        <v>0</v>
      </c>
      <c r="AN6" s="34">
        <f t="shared" si="5"/>
        <v>0</v>
      </c>
      <c r="AO6" s="35">
        <f t="shared" si="5"/>
        <v>26.43</v>
      </c>
      <c r="AP6" s="35">
        <f t="shared" si="5"/>
        <v>25.32</v>
      </c>
      <c r="AQ6" s="35">
        <f t="shared" si="5"/>
        <v>1.03</v>
      </c>
      <c r="AR6" s="35">
        <f t="shared" si="5"/>
        <v>1.35</v>
      </c>
      <c r="AS6" s="35">
        <f t="shared" si="5"/>
        <v>3.68</v>
      </c>
      <c r="AT6" s="34" t="str">
        <f>IF(AT7="","",IF(AT7="-","【-】","【"&amp;SUBSTITUTE(TEXT(AT7,"#,##0.00"),"-","△")&amp;"】"))</f>
        <v>【3.64】</v>
      </c>
      <c r="AU6" s="35">
        <f>IF(AU7="",NA(),AU7)</f>
        <v>19.95</v>
      </c>
      <c r="AV6" s="35">
        <f t="shared" ref="AV6:BD6" si="6">IF(AV7="",NA(),AV7)</f>
        <v>32.36</v>
      </c>
      <c r="AW6" s="35">
        <f t="shared" si="6"/>
        <v>35.67</v>
      </c>
      <c r="AX6" s="35">
        <f t="shared" si="6"/>
        <v>41.68</v>
      </c>
      <c r="AY6" s="35">
        <f t="shared" si="6"/>
        <v>41.67</v>
      </c>
      <c r="AZ6" s="35">
        <f t="shared" si="6"/>
        <v>72.44</v>
      </c>
      <c r="BA6" s="35">
        <f t="shared" si="6"/>
        <v>78.56</v>
      </c>
      <c r="BB6" s="35">
        <f t="shared" si="6"/>
        <v>80.5</v>
      </c>
      <c r="BC6" s="35">
        <f t="shared" si="6"/>
        <v>71.540000000000006</v>
      </c>
      <c r="BD6" s="35">
        <f t="shared" si="6"/>
        <v>67.86</v>
      </c>
      <c r="BE6" s="34" t="str">
        <f>IF(BE7="","",IF(BE7="-","【-】","【"&amp;SUBSTITUTE(TEXT(BE7,"#,##0.00"),"-","△")&amp;"】"))</f>
        <v>【67.52】</v>
      </c>
      <c r="BF6" s="35">
        <f>IF(BF7="",NA(),BF7)</f>
        <v>903.62</v>
      </c>
      <c r="BG6" s="35">
        <f t="shared" ref="BG6:BO6" si="7">IF(BG7="",NA(),BG7)</f>
        <v>871.37</v>
      </c>
      <c r="BH6" s="35">
        <f t="shared" si="7"/>
        <v>859.79</v>
      </c>
      <c r="BI6" s="35">
        <f t="shared" si="7"/>
        <v>806.6</v>
      </c>
      <c r="BJ6" s="35">
        <f t="shared" si="7"/>
        <v>716.18</v>
      </c>
      <c r="BK6" s="35">
        <f t="shared" si="7"/>
        <v>625.12</v>
      </c>
      <c r="BL6" s="35">
        <f t="shared" si="7"/>
        <v>610.16999999999996</v>
      </c>
      <c r="BM6" s="35">
        <f t="shared" si="7"/>
        <v>605.9</v>
      </c>
      <c r="BN6" s="35">
        <f t="shared" si="7"/>
        <v>653.69000000000005</v>
      </c>
      <c r="BO6" s="35">
        <f t="shared" si="7"/>
        <v>709.4</v>
      </c>
      <c r="BP6" s="34" t="str">
        <f>IF(BP7="","",IF(BP7="-","【-】","【"&amp;SUBSTITUTE(TEXT(BP7,"#,##0.00"),"-","△")&amp;"】"))</f>
        <v>【705.21】</v>
      </c>
      <c r="BQ6" s="35">
        <f>IF(BQ7="",NA(),BQ7)</f>
        <v>75.53</v>
      </c>
      <c r="BR6" s="35">
        <f t="shared" ref="BR6:BZ6" si="8">IF(BR7="",NA(),BR7)</f>
        <v>75.56</v>
      </c>
      <c r="BS6" s="35">
        <f t="shared" si="8"/>
        <v>75.72</v>
      </c>
      <c r="BT6" s="35">
        <f t="shared" si="8"/>
        <v>75.319999999999993</v>
      </c>
      <c r="BU6" s="35">
        <f t="shared" si="8"/>
        <v>75.459999999999994</v>
      </c>
      <c r="BV6" s="35">
        <f t="shared" si="8"/>
        <v>89.74</v>
      </c>
      <c r="BW6" s="35">
        <f t="shared" si="8"/>
        <v>88.37</v>
      </c>
      <c r="BX6" s="35">
        <f t="shared" si="8"/>
        <v>89.41</v>
      </c>
      <c r="BY6" s="35">
        <f t="shared" si="8"/>
        <v>88.05</v>
      </c>
      <c r="BZ6" s="35">
        <f t="shared" si="8"/>
        <v>91.14</v>
      </c>
      <c r="CA6" s="34" t="str">
        <f>IF(CA7="","",IF(CA7="-","【-】","【"&amp;SUBSTITUTE(TEXT(CA7,"#,##0.00"),"-","△")&amp;"】"))</f>
        <v>【98.96】</v>
      </c>
      <c r="CB6" s="35">
        <f>IF(CB7="",NA(),CB7)</f>
        <v>150</v>
      </c>
      <c r="CC6" s="35">
        <f t="shared" ref="CC6:CK6" si="9">IF(CC7="",NA(),CC7)</f>
        <v>150</v>
      </c>
      <c r="CD6" s="35">
        <f t="shared" si="9"/>
        <v>150</v>
      </c>
      <c r="CE6" s="35">
        <f t="shared" si="9"/>
        <v>150.37</v>
      </c>
      <c r="CF6" s="35">
        <f t="shared" si="9"/>
        <v>149.38</v>
      </c>
      <c r="CG6" s="35">
        <f t="shared" si="9"/>
        <v>141.24</v>
      </c>
      <c r="CH6" s="35">
        <f t="shared" si="9"/>
        <v>143.05000000000001</v>
      </c>
      <c r="CI6" s="35">
        <f t="shared" si="9"/>
        <v>142.05000000000001</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58.12</v>
      </c>
      <c r="CS6" s="35">
        <f t="shared" si="10"/>
        <v>58.83</v>
      </c>
      <c r="CT6" s="35">
        <f t="shared" si="10"/>
        <v>56.51</v>
      </c>
      <c r="CU6" s="35">
        <f t="shared" si="10"/>
        <v>57.04</v>
      </c>
      <c r="CV6" s="35">
        <f t="shared" si="10"/>
        <v>60.78</v>
      </c>
      <c r="CW6" s="34" t="str">
        <f>IF(CW7="","",IF(CW7="-","【-】","【"&amp;SUBSTITUTE(TEXT(CW7,"#,##0.00"),"-","△")&amp;"】"))</f>
        <v>【59.57】</v>
      </c>
      <c r="CX6" s="35">
        <f>IF(CX7="",NA(),CX7)</f>
        <v>96.3</v>
      </c>
      <c r="CY6" s="35">
        <f t="shared" ref="CY6:DG6" si="11">IF(CY7="",NA(),CY7)</f>
        <v>97.14</v>
      </c>
      <c r="CZ6" s="35">
        <f t="shared" si="11"/>
        <v>97.38</v>
      </c>
      <c r="DA6" s="35">
        <f t="shared" si="11"/>
        <v>97.59</v>
      </c>
      <c r="DB6" s="35">
        <f t="shared" si="11"/>
        <v>97.73</v>
      </c>
      <c r="DC6" s="35">
        <f t="shared" si="11"/>
        <v>93.07</v>
      </c>
      <c r="DD6" s="35">
        <f t="shared" si="11"/>
        <v>92.9</v>
      </c>
      <c r="DE6" s="35">
        <f t="shared" si="11"/>
        <v>93.91</v>
      </c>
      <c r="DF6" s="35">
        <f t="shared" si="11"/>
        <v>93.73</v>
      </c>
      <c r="DG6" s="35">
        <f t="shared" si="11"/>
        <v>94.17</v>
      </c>
      <c r="DH6" s="34" t="str">
        <f>IF(DH7="","",IF(DH7="-","【-】","【"&amp;SUBSTITUTE(TEXT(DH7,"#,##0.00"),"-","△")&amp;"】"))</f>
        <v>【95.57】</v>
      </c>
      <c r="DI6" s="35">
        <f>IF(DI7="",NA(),DI7)</f>
        <v>6.1</v>
      </c>
      <c r="DJ6" s="35">
        <f t="shared" ref="DJ6:DR6" si="12">IF(DJ7="",NA(),DJ7)</f>
        <v>9.09</v>
      </c>
      <c r="DK6" s="35">
        <f t="shared" si="12"/>
        <v>11.97</v>
      </c>
      <c r="DL6" s="35">
        <f t="shared" si="12"/>
        <v>14.73</v>
      </c>
      <c r="DM6" s="35">
        <f t="shared" si="12"/>
        <v>17.510000000000002</v>
      </c>
      <c r="DN6" s="35">
        <f t="shared" si="12"/>
        <v>26.07</v>
      </c>
      <c r="DO6" s="35">
        <f t="shared" si="12"/>
        <v>23.42</v>
      </c>
      <c r="DP6" s="35">
        <f t="shared" si="12"/>
        <v>22.74</v>
      </c>
      <c r="DQ6" s="35">
        <f t="shared" si="12"/>
        <v>21.22</v>
      </c>
      <c r="DR6" s="35">
        <f t="shared" si="12"/>
        <v>23.25</v>
      </c>
      <c r="DS6" s="34" t="str">
        <f>IF(DS7="","",IF(DS7="-","【-】","【"&amp;SUBSTITUTE(TEXT(DS7,"#,##0.00"),"-","△")&amp;"】"))</f>
        <v>【36.52】</v>
      </c>
      <c r="DT6" s="34">
        <f>IF(DT7="",NA(),DT7)</f>
        <v>0</v>
      </c>
      <c r="DU6" s="34">
        <f t="shared" ref="DU6:EC6" si="13">IF(DU7="",NA(),DU7)</f>
        <v>0</v>
      </c>
      <c r="DV6" s="34">
        <f t="shared" si="13"/>
        <v>0</v>
      </c>
      <c r="DW6" s="34">
        <f t="shared" si="13"/>
        <v>0</v>
      </c>
      <c r="DX6" s="34">
        <f t="shared" si="13"/>
        <v>0</v>
      </c>
      <c r="DY6" s="35">
        <f t="shared" si="13"/>
        <v>0.15</v>
      </c>
      <c r="DZ6" s="35">
        <f t="shared" si="13"/>
        <v>0.15</v>
      </c>
      <c r="EA6" s="35">
        <f t="shared" si="13"/>
        <v>0.18</v>
      </c>
      <c r="EB6" s="35">
        <f t="shared" si="13"/>
        <v>0.83</v>
      </c>
      <c r="EC6" s="35">
        <f t="shared" si="13"/>
        <v>1.06</v>
      </c>
      <c r="ED6" s="34" t="str">
        <f>IF(ED7="","",IF(ED7="-","【-】","【"&amp;SUBSTITUTE(TEXT(ED7,"#,##0.00"),"-","△")&amp;"】"))</f>
        <v>【5.72】</v>
      </c>
      <c r="EE6" s="35">
        <f>IF(EE7="",NA(),EE7)</f>
        <v>0.09</v>
      </c>
      <c r="EF6" s="35">
        <f t="shared" ref="EF6:EN6" si="14">IF(EF7="",NA(),EF7)</f>
        <v>0.02</v>
      </c>
      <c r="EG6" s="35">
        <f t="shared" si="14"/>
        <v>0.3</v>
      </c>
      <c r="EH6" s="35">
        <f t="shared" si="14"/>
        <v>0.25</v>
      </c>
      <c r="EI6" s="35">
        <f t="shared" si="14"/>
        <v>0.59</v>
      </c>
      <c r="EJ6" s="35">
        <f t="shared" si="14"/>
        <v>0.1</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143219</v>
      </c>
      <c r="D7" s="37">
        <v>46</v>
      </c>
      <c r="E7" s="37">
        <v>17</v>
      </c>
      <c r="F7" s="37">
        <v>1</v>
      </c>
      <c r="G7" s="37">
        <v>0</v>
      </c>
      <c r="H7" s="37" t="s">
        <v>96</v>
      </c>
      <c r="I7" s="37" t="s">
        <v>97</v>
      </c>
      <c r="J7" s="37" t="s">
        <v>98</v>
      </c>
      <c r="K7" s="37" t="s">
        <v>99</v>
      </c>
      <c r="L7" s="37" t="s">
        <v>100</v>
      </c>
      <c r="M7" s="37" t="s">
        <v>101</v>
      </c>
      <c r="N7" s="38" t="s">
        <v>102</v>
      </c>
      <c r="O7" s="38">
        <v>72.16</v>
      </c>
      <c r="P7" s="38">
        <v>93.36</v>
      </c>
      <c r="Q7" s="38">
        <v>91.56</v>
      </c>
      <c r="R7" s="38">
        <v>1978</v>
      </c>
      <c r="S7" s="38">
        <v>48933</v>
      </c>
      <c r="T7" s="38">
        <v>13.34</v>
      </c>
      <c r="U7" s="38">
        <v>3668.14</v>
      </c>
      <c r="V7" s="38">
        <v>45719</v>
      </c>
      <c r="W7" s="38">
        <v>7.61</v>
      </c>
      <c r="X7" s="38">
        <v>6007.75</v>
      </c>
      <c r="Y7" s="38">
        <v>100.11</v>
      </c>
      <c r="Z7" s="38">
        <v>100.29</v>
      </c>
      <c r="AA7" s="38">
        <v>100.28</v>
      </c>
      <c r="AB7" s="38">
        <v>100.11</v>
      </c>
      <c r="AC7" s="38">
        <v>100.11</v>
      </c>
      <c r="AD7" s="38">
        <v>106.63</v>
      </c>
      <c r="AE7" s="38">
        <v>106.41</v>
      </c>
      <c r="AF7" s="38">
        <v>107.95</v>
      </c>
      <c r="AG7" s="38">
        <v>106.32</v>
      </c>
      <c r="AH7" s="38">
        <v>106.67</v>
      </c>
      <c r="AI7" s="38">
        <v>106.67</v>
      </c>
      <c r="AJ7" s="38">
        <v>0</v>
      </c>
      <c r="AK7" s="38">
        <v>0</v>
      </c>
      <c r="AL7" s="38">
        <v>0</v>
      </c>
      <c r="AM7" s="38">
        <v>0</v>
      </c>
      <c r="AN7" s="38">
        <v>0</v>
      </c>
      <c r="AO7" s="38">
        <v>26.43</v>
      </c>
      <c r="AP7" s="38">
        <v>25.32</v>
      </c>
      <c r="AQ7" s="38">
        <v>1.03</v>
      </c>
      <c r="AR7" s="38">
        <v>1.35</v>
      </c>
      <c r="AS7" s="38">
        <v>3.68</v>
      </c>
      <c r="AT7" s="38">
        <v>3.64</v>
      </c>
      <c r="AU7" s="38">
        <v>19.95</v>
      </c>
      <c r="AV7" s="38">
        <v>32.36</v>
      </c>
      <c r="AW7" s="38">
        <v>35.67</v>
      </c>
      <c r="AX7" s="38">
        <v>41.68</v>
      </c>
      <c r="AY7" s="38">
        <v>41.67</v>
      </c>
      <c r="AZ7" s="38">
        <v>72.44</v>
      </c>
      <c r="BA7" s="38">
        <v>78.56</v>
      </c>
      <c r="BB7" s="38">
        <v>80.5</v>
      </c>
      <c r="BC7" s="38">
        <v>71.540000000000006</v>
      </c>
      <c r="BD7" s="38">
        <v>67.86</v>
      </c>
      <c r="BE7" s="38">
        <v>67.52</v>
      </c>
      <c r="BF7" s="38">
        <v>903.62</v>
      </c>
      <c r="BG7" s="38">
        <v>871.37</v>
      </c>
      <c r="BH7" s="38">
        <v>859.79</v>
      </c>
      <c r="BI7" s="38">
        <v>806.6</v>
      </c>
      <c r="BJ7" s="38">
        <v>716.18</v>
      </c>
      <c r="BK7" s="38">
        <v>625.12</v>
      </c>
      <c r="BL7" s="38">
        <v>610.16999999999996</v>
      </c>
      <c r="BM7" s="38">
        <v>605.9</v>
      </c>
      <c r="BN7" s="38">
        <v>653.69000000000005</v>
      </c>
      <c r="BO7" s="38">
        <v>709.4</v>
      </c>
      <c r="BP7" s="38">
        <v>705.21</v>
      </c>
      <c r="BQ7" s="38">
        <v>75.53</v>
      </c>
      <c r="BR7" s="38">
        <v>75.56</v>
      </c>
      <c r="BS7" s="38">
        <v>75.72</v>
      </c>
      <c r="BT7" s="38">
        <v>75.319999999999993</v>
      </c>
      <c r="BU7" s="38">
        <v>75.459999999999994</v>
      </c>
      <c r="BV7" s="38">
        <v>89.74</v>
      </c>
      <c r="BW7" s="38">
        <v>88.37</v>
      </c>
      <c r="BX7" s="38">
        <v>89.41</v>
      </c>
      <c r="BY7" s="38">
        <v>88.05</v>
      </c>
      <c r="BZ7" s="38">
        <v>91.14</v>
      </c>
      <c r="CA7" s="38">
        <v>98.96</v>
      </c>
      <c r="CB7" s="38">
        <v>150</v>
      </c>
      <c r="CC7" s="38">
        <v>150</v>
      </c>
      <c r="CD7" s="38">
        <v>150</v>
      </c>
      <c r="CE7" s="38">
        <v>150.37</v>
      </c>
      <c r="CF7" s="38">
        <v>149.38</v>
      </c>
      <c r="CG7" s="38">
        <v>141.24</v>
      </c>
      <c r="CH7" s="38">
        <v>143.05000000000001</v>
      </c>
      <c r="CI7" s="38">
        <v>142.05000000000001</v>
      </c>
      <c r="CJ7" s="38">
        <v>141.15</v>
      </c>
      <c r="CK7" s="38">
        <v>136.86000000000001</v>
      </c>
      <c r="CL7" s="38">
        <v>134.52000000000001</v>
      </c>
      <c r="CM7" s="38" t="s">
        <v>102</v>
      </c>
      <c r="CN7" s="38" t="s">
        <v>102</v>
      </c>
      <c r="CO7" s="38" t="s">
        <v>102</v>
      </c>
      <c r="CP7" s="38" t="s">
        <v>102</v>
      </c>
      <c r="CQ7" s="38" t="s">
        <v>102</v>
      </c>
      <c r="CR7" s="38">
        <v>58.12</v>
      </c>
      <c r="CS7" s="38">
        <v>58.83</v>
      </c>
      <c r="CT7" s="38">
        <v>56.51</v>
      </c>
      <c r="CU7" s="38">
        <v>57.04</v>
      </c>
      <c r="CV7" s="38">
        <v>60.78</v>
      </c>
      <c r="CW7" s="38">
        <v>59.57</v>
      </c>
      <c r="CX7" s="38">
        <v>96.3</v>
      </c>
      <c r="CY7" s="38">
        <v>97.14</v>
      </c>
      <c r="CZ7" s="38">
        <v>97.38</v>
      </c>
      <c r="DA7" s="38">
        <v>97.59</v>
      </c>
      <c r="DB7" s="38">
        <v>97.73</v>
      </c>
      <c r="DC7" s="38">
        <v>93.07</v>
      </c>
      <c r="DD7" s="38">
        <v>92.9</v>
      </c>
      <c r="DE7" s="38">
        <v>93.91</v>
      </c>
      <c r="DF7" s="38">
        <v>93.73</v>
      </c>
      <c r="DG7" s="38">
        <v>94.17</v>
      </c>
      <c r="DH7" s="38">
        <v>95.57</v>
      </c>
      <c r="DI7" s="38">
        <v>6.1</v>
      </c>
      <c r="DJ7" s="38">
        <v>9.09</v>
      </c>
      <c r="DK7" s="38">
        <v>11.97</v>
      </c>
      <c r="DL7" s="38">
        <v>14.73</v>
      </c>
      <c r="DM7" s="38">
        <v>17.510000000000002</v>
      </c>
      <c r="DN7" s="38">
        <v>26.07</v>
      </c>
      <c r="DO7" s="38">
        <v>23.42</v>
      </c>
      <c r="DP7" s="38">
        <v>22.74</v>
      </c>
      <c r="DQ7" s="38">
        <v>21.22</v>
      </c>
      <c r="DR7" s="38">
        <v>23.25</v>
      </c>
      <c r="DS7" s="38">
        <v>36.520000000000003</v>
      </c>
      <c r="DT7" s="38">
        <v>0</v>
      </c>
      <c r="DU7" s="38">
        <v>0</v>
      </c>
      <c r="DV7" s="38">
        <v>0</v>
      </c>
      <c r="DW7" s="38">
        <v>0</v>
      </c>
      <c r="DX7" s="38">
        <v>0</v>
      </c>
      <c r="DY7" s="38">
        <v>0.15</v>
      </c>
      <c r="DZ7" s="38">
        <v>0.15</v>
      </c>
      <c r="EA7" s="38">
        <v>0.18</v>
      </c>
      <c r="EB7" s="38">
        <v>0.83</v>
      </c>
      <c r="EC7" s="38">
        <v>1.06</v>
      </c>
      <c r="ED7" s="38">
        <v>5.72</v>
      </c>
      <c r="EE7" s="38">
        <v>0.09</v>
      </c>
      <c r="EF7" s="38">
        <v>0.02</v>
      </c>
      <c r="EG7" s="38">
        <v>0.3</v>
      </c>
      <c r="EH7" s="38">
        <v>0.25</v>
      </c>
      <c r="EI7" s="38">
        <v>0.59</v>
      </c>
      <c r="EJ7" s="38">
        <v>0.1</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康仁</cp:lastModifiedBy>
  <cp:lastPrinted>2022-01-20T01:44:43Z</cp:lastPrinted>
  <dcterms:created xsi:type="dcterms:W3CDTF">2021-12-03T07:11:16Z</dcterms:created>
  <dcterms:modified xsi:type="dcterms:W3CDTF">2022-02-21T04:45:47Z</dcterms:modified>
  <cp:category/>
</cp:coreProperties>
</file>