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管理担当\020総務\020その他\230経営分析比較表公表（総務省）\R6（R5年度分）\10_県通知\"/>
    </mc:Choice>
  </mc:AlternateContent>
  <workbookProtection workbookAlgorithmName="SHA-512" workbookHashValue="p4uuvSsM8hZIrCrouebhCvt1M9vnCqYPd5nkAS2BCWeFMFqlVhRrVJdUK/TgBDs6KCJLbZMEPxXYMs8KF85VNg==" workbookSaltValue="YcWhG3OlVrZ8kSL6jFBQvA=="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<sst xmlns="http://schemas.openxmlformats.org/spreadsheetml/2006/main" count="236" uniqueCount="116">
  <si>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</si>
  <si>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</si>
  <si>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</si>
  <si>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</si>
  <si>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</si>
  <si>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</si>
  <si>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</si>
  <si>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</si>
  <si>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</si>
  <si>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</si>
  <si>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</si>
  <si>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</si>
  <si>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</si>
  <si>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</si>
  <si>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</si>
  <si>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</si>
  <si>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</si>
  <si>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</si>
  <si>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</si>
  <si>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</si>
  <si>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</si>
  <si>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</si>
  <si>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</si>
  <si>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</si>
  <si>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</si>
  <si>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</si>
  <si>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</si>
  <si>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</si>
  <si>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</si>
  <si>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</si>
  <si>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</si>
  <si>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</si>
  <si>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</si>
  <si>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</si>
  <si>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</si>
  <si>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</si>
  <si>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</si>
  <si>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</si>
  <si>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</si>
  <si>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</si>
  <si>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</si>
  <si>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</si>
  <si>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</si>
  <si>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</si>
  <si>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</si>
  <si>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</si>
  <si>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</si>
  <si>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</si>
  <si>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</si>
  <si>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</si>
  <si>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</si>
  <si>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</si>
  <si>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</si>
  <si>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</si>
  <si>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</si>
  <si>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</si>
  <si>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</si>
  <si>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</si>
  <si>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</si>
  <si>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</si>
  <si>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</si>
  <si>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</si>
  <si>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</si>
  <si>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</si>
  <si>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</si>
  <si>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</si>
  <si>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</si>
  <si>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</si>
  <si>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</si>
  <si>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</si>
  <si>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</si>
  <si>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</si>
  <si>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</si>
  <si>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</si>
  <si>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</si>
  <si>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</si>
  <si>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</si>
  <si>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</si>
  <si>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</si>
  <si>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</si>
  <si>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</si>
  <si>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</si>
  <si>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</si>
  <si>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</si>
  <si>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</si>
  <si>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</si>
  <si>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</si>
  <si>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</si>
  <si>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</si>
  <si>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</si>
  <si>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</si>
  <si>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</si>
  <si>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</si>
  <si>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</si>
  <si>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</si>
  <si>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</si>
  <si>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</si>
  <si>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</si>
  <si>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</si>
  <si>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</si>
  <si>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</si>
  <si>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</si>
  <si>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</si>
  <si>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</si>
  <si>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</si>
  <si>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</si>
  <si>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</si>
  <si>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</si>
  <si>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</si>
  <si>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</si>
  <si>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</si>
  <si>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</si>
  <si>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</si>
  <si>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全体の経営状況としては、経費回収率や流動比率が類似団体平均に比しても低く、下水道使用料で賄うべき費用や資金面の不足を示しており、補助等による他会計資金に頼って運営する状況です。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phoneticPr fontId="4"/>
  </si>
  <si>
    <r>
      <t xml:space="preserve"> </t>
    </r>
    <r>
      <rPr>
        <sz val="11"/>
        <rFont val="ＭＳ ゴシック"/>
        <family val="3"/>
        <charset val="128"/>
      </rPr>
      <t>「①有形固定資産減価償却率」は、年々増加しており、今後も改築更新等が進むことで増加傾向となる見込みです。　</t>
    </r>
    <r>
      <rPr>
        <sz val="11"/>
        <color rgb="FFFF0000"/>
        <rFont val="ＭＳ ゴシック"/>
        <family val="3"/>
        <charset val="128"/>
      </rPr>
      <t xml:space="preserve">　　　　　　　　　　　　　　　　　　　　　 
 </t>
    </r>
    <r>
      <rPr>
        <sz val="11"/>
        <rFont val="ＭＳ ゴシック"/>
        <family val="3"/>
        <charset val="128"/>
      </rPr>
      <t>「②管渠老朽化率」は法定耐用年数（50年）を経過したものがないことから０％です。</t>
    </r>
    <r>
      <rPr>
        <sz val="11"/>
        <color rgb="FFFF0000"/>
        <rFont val="ＭＳ ゴシック"/>
        <family val="3"/>
        <charset val="128"/>
      </rPr>
      <t xml:space="preserve">　　　　　　
 </t>
    </r>
    <r>
      <rPr>
        <sz val="11"/>
        <rFont val="ＭＳ ゴシック"/>
        <family val="3"/>
        <charset val="128"/>
      </rPr>
      <t>「③管渠改善率」は、今年度の実施がないため、０％となっていますが、令和２年度に策定したストックマネジメント計画に基づき計画的、効率的な管渠の改善に努めてまいります。</t>
    </r>
    <phoneticPr fontId="4"/>
  </si>
  <si>
    <r>
      <t>　「①経常収支比率」は100％を超えていますが、</t>
    </r>
    <r>
      <rPr>
        <sz val="11"/>
        <rFont val="ＭＳ ゴシック"/>
        <family val="3"/>
        <charset val="128"/>
      </rPr>
      <t>「⑤経費回収率」は79.23％と近年は微増で推移しているものの、本来使用料で回収すべき経費で全て賄えていない状況が続いています。使用料水準の更なる適正化、経費削減を図り、経費回収率の改善を図る必要があります。　　     　　　</t>
    </r>
    <r>
      <rPr>
        <sz val="11"/>
        <color rgb="FFFF0000"/>
        <rFont val="ＭＳ ゴシック"/>
        <family val="3"/>
        <charset val="128"/>
      </rPr>
      <t xml:space="preserve">　　　　　 
 </t>
    </r>
    <r>
      <rPr>
        <sz val="11"/>
        <rFont val="ＭＳ ゴシック"/>
        <family val="3"/>
        <charset val="128"/>
      </rPr>
      <t>「③流動比率」はいまだ類似団体平均値を下回っている状況です。これは、保有現金に対して企業債等の支払額が高いためです。</t>
    </r>
    <r>
      <rPr>
        <sz val="11"/>
        <color rgb="FFFF0000"/>
        <rFont val="ＭＳ ゴシック"/>
        <family val="3"/>
        <charset val="128"/>
      </rPr>
      <t xml:space="preserve">　　　　　　　　　　　　　　　　　
 </t>
    </r>
    <r>
      <rPr>
        <sz val="11"/>
        <rFont val="ＭＳ ゴシック"/>
        <family val="3"/>
        <charset val="128"/>
      </rPr>
      <t>「④企業債残高対事業規模比率」は1990年代における集中投資の企業債、令和4年度における大型な都市計画事業に伴う多額な企業債の発行が現在の財政負担として影響していますが、債務償還により減少しています。</t>
    </r>
    <r>
      <rPr>
        <sz val="11"/>
        <color rgb="FFFF0000"/>
        <rFont val="ＭＳ ゴシック"/>
        <family val="3"/>
        <charset val="128"/>
      </rPr>
      <t xml:space="preserve">　　　　　　　　　　　　　　　　　　　
 </t>
    </r>
    <r>
      <rPr>
        <sz val="11"/>
        <rFont val="ＭＳ ゴシック"/>
        <family val="3"/>
        <charset val="128"/>
      </rPr>
      <t>「⑥汚水処理原価」は近年150円前後で推移しています。「⑦施設利用率」は該当施設がないため計上がありません。</t>
    </r>
    <r>
      <rPr>
        <sz val="11"/>
        <color rgb="FFFF0000"/>
        <rFont val="ＭＳ ゴシック"/>
        <family val="3"/>
        <charset val="128"/>
      </rPr>
      <t xml:space="preserve">　　　　　　　　　　　　　　　　　　　　　　　　
 </t>
    </r>
    <r>
      <rPr>
        <sz val="11"/>
        <rFont val="ＭＳ ゴシック"/>
        <family val="3"/>
        <charset val="128"/>
      </rPr>
      <t>「⑧水洗化率」は微増ですが、類似団体平均値より高い数値です。</t>
    </r>
    <rPh sb="40" eb="42">
      <t>キンネン</t>
    </rPh>
    <rPh sb="43" eb="45">
      <t>ビゾウ</t>
    </rPh>
    <rPh sb="46" eb="4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</si>
</sst>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0.25</c:v>
                </c:pt>
                <c:pt idx="1">
                  <c:v>0.59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26-4068-AD56-3772711088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7F26-4068-AD56-3772711088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6-493E-B6C7-AF78220A93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2E66-493E-B6C7-AF78220A93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97.59</c:v>
                </c:pt>
                <c:pt idx="1">
                  <c:v>97.73</c:v>
                </c:pt>
                <c:pt idx="2">
                  <c:v>97.78</c:v>
                </c:pt>
                <c:pt idx="3">
                  <c:v>97.92</c:v>
                </c:pt>
                <c:pt idx="4">
                  <c:v>98.05</c:v>
                </c:pt>
              </c:numCache>
            </c:numRef>
          </c:val>
          <c:extLst>
            <c:ext xmlns:c16="http://schemas.microsoft.com/office/drawing/2014/chart" uri="{C3380CC4-5D6E-409C-BE32-E72D297353CC}">
              <c16:uniqueId val="{00000000-91FD-4E0C-BAD3-28BF6B909D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91FD-4E0C-BAD3-28BF6B909D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100.11</c:v>
                </c:pt>
                <c:pt idx="1">
                  <c:v>100.11</c:v>
                </c:pt>
                <c:pt idx="2">
                  <c:v>100.21</c:v>
                </c:pt>
                <c:pt idx="3">
                  <c:v>100.17</c:v>
                </c:pt>
                <c:pt idx="4">
                  <c:v>100.23</c:v>
                </c:pt>
              </c:numCache>
            </c:numRef>
          </c:val>
          <c:extLst>
            <c:ext xmlns:c16="http://schemas.microsoft.com/office/drawing/2014/chart" uri="{C3380CC4-5D6E-409C-BE32-E72D297353CC}">
              <c16:uniqueId val="{00000000-62A0-45AB-80D5-D483CA7334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62A0-45AB-80D5-D483CA7334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14.73</c:v>
                </c:pt>
                <c:pt idx="1">
                  <c:v>17.510000000000002</c:v>
                </c:pt>
                <c:pt idx="2">
                  <c:v>20.07</c:v>
                </c:pt>
                <c:pt idx="3">
                  <c:v>22.86</c:v>
                </c:pt>
                <c:pt idx="4">
                  <c:v>25.6</c:v>
                </c:pt>
              </c:numCache>
            </c:numRef>
          </c:val>
          <c:extLst>
            <c:ext xmlns:c16="http://schemas.microsoft.com/office/drawing/2014/chart" uri="{C3380CC4-5D6E-409C-BE32-E72D297353CC}">
              <c16:uniqueId val="{00000000-029B-4ED8-A7BC-7EDEAF3CCF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029B-4ED8-A7BC-7EDEAF3CCF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4C-46C1-B2F1-28A64796DC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0B4C-46C1-B2F1-28A64796DC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E-48E1-B13D-2079E52558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BC0E-48E1-B13D-2079E52558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41.68</c:v>
                </c:pt>
                <c:pt idx="1">
                  <c:v>41.67</c:v>
                </c:pt>
                <c:pt idx="2">
                  <c:v>38.130000000000003</c:v>
                </c:pt>
                <c:pt idx="3">
                  <c:v>78.739999999999995</c:v>
                </c:pt>
                <c:pt idx="4">
                  <c:v>50.26</c:v>
                </c:pt>
              </c:numCache>
            </c:numRef>
          </c:val>
          <c:extLst>
            <c:ext xmlns:c16="http://schemas.microsoft.com/office/drawing/2014/chart" uri="{C3380CC4-5D6E-409C-BE32-E72D297353CC}">
              <c16:uniqueId val="{00000000-D952-40BA-9829-C44037B2B3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D952-40BA-9829-C44037B2B3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806.6</c:v>
                </c:pt>
                <c:pt idx="1">
                  <c:v>716.18</c:v>
                </c:pt>
                <c:pt idx="2">
                  <c:v>674.72</c:v>
                </c:pt>
                <c:pt idx="3">
                  <c:v>796.58</c:v>
                </c:pt>
                <c:pt idx="4">
                  <c:v>585.01</c:v>
                </c:pt>
              </c:numCache>
            </c:numRef>
          </c:val>
          <c:extLst>
            <c:ext xmlns:c16="http://schemas.microsoft.com/office/drawing/2014/chart" uri="{C3380CC4-5D6E-409C-BE32-E72D297353CC}">
              <c16:uniqueId val="{00000000-8FA0-4A49-8870-528C21197E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8FA0-4A49-8870-528C21197E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75.319999999999993</c:v>
                </c:pt>
                <c:pt idx="1">
                  <c:v>75.459999999999994</c:v>
                </c:pt>
                <c:pt idx="2">
                  <c:v>76.7</c:v>
                </c:pt>
                <c:pt idx="3">
                  <c:v>79.099999999999994</c:v>
                </c:pt>
                <c:pt idx="4">
                  <c:v>79.23</c:v>
                </c:pt>
              </c:numCache>
            </c:numRef>
          </c:val>
          <c:extLst>
            <c:ext xmlns:c16="http://schemas.microsoft.com/office/drawing/2014/chart" uri="{C3380CC4-5D6E-409C-BE32-E72D297353CC}">
              <c16:uniqueId val="{00000000-033F-4F4C-957D-0E950D2734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033F-4F4C-957D-0E950D2734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150.37</c:v>
                </c:pt>
                <c:pt idx="1">
                  <c:v>149.38</c:v>
                </c:pt>
                <c:pt idx="2">
                  <c:v>150.05000000000001</c:v>
                </c:pt>
                <c:pt idx="3">
                  <c:v>150.62</c:v>
                </c:pt>
                <c:pt idx="4">
                  <c:v>150.07</c:v>
                </c:pt>
              </c:numCache>
            </c:numRef>
          </c:val>
          <c:extLst>
            <c:ext xmlns:c16="http://schemas.microsoft.com/office/drawing/2014/chart" uri="{C3380CC4-5D6E-409C-BE32-E72D297353CC}">
              <c16:uniqueId val="{00000000-EDDF-4028-9769-24E959125E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EDDF-4028-9769-24E959125E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 sqref="B1:BZ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神奈川県　寒川町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49135</v>
      </c>
      <c r="AM8" s="36"/>
      <c r="AN8" s="36"/>
      <c r="AO8" s="36"/>
      <c r="AP8" s="36"/>
      <c r="AQ8" s="36"/>
      <c r="AR8" s="36"/>
      <c r="AS8" s="36"/>
      <c r="AT8" s="37">
        <f>データ!T6</f>
        <v>13.34</v>
      </c>
      <c r="AU8" s="37"/>
      <c r="AV8" s="37"/>
      <c r="AW8" s="37"/>
      <c r="AX8" s="37"/>
      <c r="AY8" s="37"/>
      <c r="AZ8" s="37"/>
      <c r="BA8" s="37"/>
      <c r="BB8" s="37">
        <f>データ!U6</f>
        <v>3683.28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70.569999999999993</v>
      </c>
      <c r="J10" s="37"/>
      <c r="K10" s="37"/>
      <c r="L10" s="37"/>
      <c r="M10" s="37"/>
      <c r="N10" s="37"/>
      <c r="O10" s="37"/>
      <c r="P10" s="37">
        <f>データ!P6</f>
        <v>93.58</v>
      </c>
      <c r="Q10" s="37"/>
      <c r="R10" s="37"/>
      <c r="S10" s="37"/>
      <c r="T10" s="37"/>
      <c r="U10" s="37"/>
      <c r="V10" s="37"/>
      <c r="W10" s="37">
        <f>データ!Q6</f>
        <v>86.72</v>
      </c>
      <c r="X10" s="37"/>
      <c r="Y10" s="37"/>
      <c r="Z10" s="37"/>
      <c r="AA10" s="37"/>
      <c r="AB10" s="37"/>
      <c r="AC10" s="37"/>
      <c r="AD10" s="36">
        <f>データ!R6</f>
        <v>2088</v>
      </c>
      <c r="AE10" s="36"/>
      <c r="AF10" s="36"/>
      <c r="AG10" s="36"/>
      <c r="AH10" s="36"/>
      <c r="AI10" s="36"/>
      <c r="AJ10" s="36"/>
      <c r="AK10" s="2"/>
      <c r="AL10" s="36">
        <f>データ!V6</f>
        <v>45909</v>
      </c>
      <c r="AM10" s="36"/>
      <c r="AN10" s="36"/>
      <c r="AO10" s="36"/>
      <c r="AP10" s="36"/>
      <c r="AQ10" s="36"/>
      <c r="AR10" s="36"/>
      <c r="AS10" s="36"/>
      <c r="AT10" s="37">
        <f>データ!W6</f>
        <v>7.62</v>
      </c>
      <c r="AU10" s="37"/>
      <c r="AV10" s="37"/>
      <c r="AW10" s="37"/>
      <c r="AX10" s="37"/>
      <c r="AY10" s="37"/>
      <c r="AZ10" s="37"/>
      <c r="BA10" s="37"/>
      <c r="BB10" s="37">
        <f>データ!X6</f>
        <v>6024.8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54uDKwKPFE8QVuMjYh3vFh+SawqKjU6RzFiumgbOXr2k7H8D610h1lX1X0cX6X2tet2/o/ZCK2UEoE2wX21Ag==" saltValue="p7fxlvdluTiaYDtEVvGl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143219</v>
      </c>
      <c r="D6" s="19">
        <f t="shared" si="3"/>
        <v>46</v>
      </c>
      <c r="E6" s="19">
        <f t="shared" si="3"/>
        <v>17</v>
      </c>
      <c r="F6" s="19">
        <f t="shared" si="3"/>
        <v>1</v>
      </c>
      <c r="G6" s="19">
        <f t="shared" si="3"/>
        <v>0</v>
      </c>
      <c r="H6" s="19" t="str">
        <f t="shared" si="3"/>
        <v>神奈川県　寒川町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70.569999999999993</v>
      </c>
      <c r="P6" s="20">
        <f t="shared" si="3"/>
        <v>93.58</v>
      </c>
      <c r="Q6" s="20">
        <f t="shared" si="3"/>
        <v>86.72</v>
      </c>
      <c r="R6" s="20">
        <f t="shared" si="3"/>
        <v>2088</v>
      </c>
      <c r="S6" s="20">
        <f t="shared" si="3"/>
        <v>49135</v>
      </c>
      <c r="T6" s="20">
        <f t="shared" si="3"/>
        <v>13.34</v>
      </c>
      <c r="U6" s="20">
        <f t="shared" si="3"/>
        <v>3683.28</v>
      </c>
      <c r="V6" s="20">
        <f t="shared" si="3"/>
        <v>45909</v>
      </c>
      <c r="W6" s="20">
        <f t="shared" si="3"/>
        <v>7.62</v>
      </c>
      <c r="X6" s="20">
        <f t="shared" si="3"/>
        <v>6024.8</v>
      </c>
      <c r="Y6" s="21">
        <f>IF(Y7="",NA(),Y7)</f>
        <v>100.11</v>
      </c>
      <c r="Z6" s="21">
        <f t="shared" ref="Z6:AH6" si="4">IF(Z7="",NA(),Z7)</f>
        <v>100.11</v>
      </c>
      <c r="AA6" s="21">
        <f t="shared" si="4"/>
        <v>100.21</v>
      </c>
      <c r="AB6" s="21">
        <f t="shared" si="4"/>
        <v>100.17</v>
      </c>
      <c r="AC6" s="21">
        <f t="shared" si="4"/>
        <v>100.23</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41.68</v>
      </c>
      <c r="AV6" s="21">
        <f t="shared" ref="AV6:BD6" si="6">IF(AV7="",NA(),AV7)</f>
        <v>41.67</v>
      </c>
      <c r="AW6" s="21">
        <f t="shared" si="6"/>
        <v>38.130000000000003</v>
      </c>
      <c r="AX6" s="21">
        <f t="shared" si="6"/>
        <v>78.739999999999995</v>
      </c>
      <c r="AY6" s="21">
        <f t="shared" si="6"/>
        <v>50.26</v>
      </c>
      <c r="AZ6" s="21">
        <f t="shared" si="6"/>
        <v>71.540000000000006</v>
      </c>
      <c r="BA6" s="21">
        <f t="shared" si="6"/>
        <v>67.86</v>
      </c>
      <c r="BB6" s="21">
        <f t="shared" si="6"/>
        <v>72.92</v>
      </c>
      <c r="BC6" s="21">
        <f t="shared" si="6"/>
        <v>81.19</v>
      </c>
      <c r="BD6" s="21">
        <f t="shared" si="6"/>
        <v>85.86</v>
      </c>
      <c r="BE6" s="20" t="str">
        <f>IF(BE7="","",IF(BE7="-","【-】","【"&amp;SUBSTITUTE(TEXT(BE7,"#,##0.00"),"-","△")&amp;"】"))</f>
        <v>【78.43】</v>
      </c>
      <c r="BF6" s="21">
        <f>IF(BF7="",NA(),BF7)</f>
        <v>806.6</v>
      </c>
      <c r="BG6" s="21">
        <f t="shared" ref="BG6:BO6" si="7">IF(BG7="",NA(),BG7)</f>
        <v>716.18</v>
      </c>
      <c r="BH6" s="21">
        <f t="shared" si="7"/>
        <v>674.72</v>
      </c>
      <c r="BI6" s="21">
        <f t="shared" si="7"/>
        <v>796.58</v>
      </c>
      <c r="BJ6" s="21">
        <f t="shared" si="7"/>
        <v>585.01</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75.319999999999993</v>
      </c>
      <c r="BR6" s="21">
        <f t="shared" ref="BR6:BZ6" si="8">IF(BR7="",NA(),BR7)</f>
        <v>75.459999999999994</v>
      </c>
      <c r="BS6" s="21">
        <f t="shared" si="8"/>
        <v>76.7</v>
      </c>
      <c r="BT6" s="21">
        <f t="shared" si="8"/>
        <v>79.099999999999994</v>
      </c>
      <c r="BU6" s="21">
        <f t="shared" si="8"/>
        <v>79.23</v>
      </c>
      <c r="BV6" s="21">
        <f t="shared" si="8"/>
        <v>88.05</v>
      </c>
      <c r="BW6" s="21">
        <f t="shared" si="8"/>
        <v>91.14</v>
      </c>
      <c r="BX6" s="21">
        <f t="shared" si="8"/>
        <v>90.69</v>
      </c>
      <c r="BY6" s="21">
        <f t="shared" si="8"/>
        <v>90.5</v>
      </c>
      <c r="BZ6" s="21">
        <f t="shared" si="8"/>
        <v>92.66</v>
      </c>
      <c r="CA6" s="20" t="str">
        <f>IF(CA7="","",IF(CA7="-","【-】","【"&amp;SUBSTITUTE(TEXT(CA7,"#,##0.00"),"-","△")&amp;"】"))</f>
        <v>【97.81】</v>
      </c>
      <c r="CB6" s="21">
        <f>IF(CB7="",NA(),CB7)</f>
        <v>150.37</v>
      </c>
      <c r="CC6" s="21">
        <f t="shared" ref="CC6:CK6" si="9">IF(CC7="",NA(),CC7)</f>
        <v>149.38</v>
      </c>
      <c r="CD6" s="21">
        <f t="shared" si="9"/>
        <v>150.05000000000001</v>
      </c>
      <c r="CE6" s="21">
        <f t="shared" si="9"/>
        <v>150.62</v>
      </c>
      <c r="CF6" s="21">
        <f t="shared" si="9"/>
        <v>150.07</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97.59</v>
      </c>
      <c r="CY6" s="21">
        <f t="shared" ref="CY6:DG6" si="11">IF(CY7="",NA(),CY7)</f>
        <v>97.73</v>
      </c>
      <c r="CZ6" s="21">
        <f t="shared" si="11"/>
        <v>97.78</v>
      </c>
      <c r="DA6" s="21">
        <f t="shared" si="11"/>
        <v>97.92</v>
      </c>
      <c r="DB6" s="21">
        <f t="shared" si="11"/>
        <v>98.05</v>
      </c>
      <c r="DC6" s="21">
        <f t="shared" si="11"/>
        <v>93.73</v>
      </c>
      <c r="DD6" s="21">
        <f t="shared" si="11"/>
        <v>94.17</v>
      </c>
      <c r="DE6" s="21">
        <f t="shared" si="11"/>
        <v>94.27</v>
      </c>
      <c r="DF6" s="21">
        <f t="shared" si="11"/>
        <v>94.46</v>
      </c>
      <c r="DG6" s="21">
        <f t="shared" si="11"/>
        <v>94.37</v>
      </c>
      <c r="DH6" s="20" t="str">
        <f>IF(DH7="","",IF(DH7="-","【-】","【"&amp;SUBSTITUTE(TEXT(DH7,"#,##0.00"),"-","△")&amp;"】"))</f>
        <v>【95.91】</v>
      </c>
      <c r="DI6" s="21">
        <f>IF(DI7="",NA(),DI7)</f>
        <v>14.73</v>
      </c>
      <c r="DJ6" s="21">
        <f t="shared" ref="DJ6:DR6" si="12">IF(DJ7="",NA(),DJ7)</f>
        <v>17.510000000000002</v>
      </c>
      <c r="DK6" s="21">
        <f t="shared" si="12"/>
        <v>20.07</v>
      </c>
      <c r="DL6" s="21">
        <f t="shared" si="12"/>
        <v>22.86</v>
      </c>
      <c r="DM6" s="21">
        <f t="shared" si="12"/>
        <v>25.6</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1">
        <f>IF(EE7="",NA(),EE7)</f>
        <v>0.25</v>
      </c>
      <c r="EF6" s="21">
        <f t="shared" ref="EF6:EN6" si="14">IF(EF7="",NA(),EF7)</f>
        <v>0.59</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143219</v>
      </c>
      <c r="D7" s="23">
        <v>46</v>
      </c>
      <c r="E7" s="23">
        <v>17</v>
      </c>
      <c r="F7" s="23">
        <v>1</v>
      </c>
      <c r="G7" s="23">
        <v>0</v>
      </c>
      <c r="H7" s="23" t="s">
        <v>96</v>
      </c>
      <c r="I7" s="23" t="s">
        <v>97</v>
      </c>
      <c r="J7" s="23" t="s">
        <v>98</v>
      </c>
      <c r="K7" s="23" t="s">
        <v>99</v>
      </c>
      <c r="L7" s="23" t="s">
        <v>100</v>
      </c>
      <c r="M7" s="23" t="s">
        <v>101</v>
      </c>
      <c r="N7" s="24" t="s">
        <v>102</v>
      </c>
      <c r="O7" s="24">
        <v>70.569999999999993</v>
      </c>
      <c r="P7" s="24">
        <v>93.58</v>
      </c>
      <c r="Q7" s="24">
        <v>86.72</v>
      </c>
      <c r="R7" s="24">
        <v>2088</v>
      </c>
      <c r="S7" s="24">
        <v>49135</v>
      </c>
      <c r="T7" s="24">
        <v>13.34</v>
      </c>
      <c r="U7" s="24">
        <v>3683.28</v>
      </c>
      <c r="V7" s="24">
        <v>45909</v>
      </c>
      <c r="W7" s="24">
        <v>7.62</v>
      </c>
      <c r="X7" s="24">
        <v>6024.8</v>
      </c>
      <c r="Y7" s="24">
        <v>100.11</v>
      </c>
      <c r="Z7" s="24">
        <v>100.11</v>
      </c>
      <c r="AA7" s="24">
        <v>100.21</v>
      </c>
      <c r="AB7" s="24">
        <v>100.17</v>
      </c>
      <c r="AC7" s="24">
        <v>100.23</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41.68</v>
      </c>
      <c r="AV7" s="24">
        <v>41.67</v>
      </c>
      <c r="AW7" s="24">
        <v>38.130000000000003</v>
      </c>
      <c r="AX7" s="24">
        <v>78.739999999999995</v>
      </c>
      <c r="AY7" s="24">
        <v>50.26</v>
      </c>
      <c r="AZ7" s="24">
        <v>71.540000000000006</v>
      </c>
      <c r="BA7" s="24">
        <v>67.86</v>
      </c>
      <c r="BB7" s="24">
        <v>72.92</v>
      </c>
      <c r="BC7" s="24">
        <v>81.19</v>
      </c>
      <c r="BD7" s="24">
        <v>85.86</v>
      </c>
      <c r="BE7" s="24">
        <v>78.430000000000007</v>
      </c>
      <c r="BF7" s="24">
        <v>806.6</v>
      </c>
      <c r="BG7" s="24">
        <v>716.18</v>
      </c>
      <c r="BH7" s="24">
        <v>674.72</v>
      </c>
      <c r="BI7" s="24">
        <v>796.58</v>
      </c>
      <c r="BJ7" s="24">
        <v>585.01</v>
      </c>
      <c r="BK7" s="24">
        <v>653.69000000000005</v>
      </c>
      <c r="BL7" s="24">
        <v>709.4</v>
      </c>
      <c r="BM7" s="24">
        <v>734.47</v>
      </c>
      <c r="BN7" s="24">
        <v>720.89</v>
      </c>
      <c r="BO7" s="24">
        <v>676.93</v>
      </c>
      <c r="BP7" s="24">
        <v>630.82000000000005</v>
      </c>
      <c r="BQ7" s="24">
        <v>75.319999999999993</v>
      </c>
      <c r="BR7" s="24">
        <v>75.459999999999994</v>
      </c>
      <c r="BS7" s="24">
        <v>76.7</v>
      </c>
      <c r="BT7" s="24">
        <v>79.099999999999994</v>
      </c>
      <c r="BU7" s="24">
        <v>79.23</v>
      </c>
      <c r="BV7" s="24">
        <v>88.05</v>
      </c>
      <c r="BW7" s="24">
        <v>91.14</v>
      </c>
      <c r="BX7" s="24">
        <v>90.69</v>
      </c>
      <c r="BY7" s="24">
        <v>90.5</v>
      </c>
      <c r="BZ7" s="24">
        <v>92.66</v>
      </c>
      <c r="CA7" s="24">
        <v>97.81</v>
      </c>
      <c r="CB7" s="24">
        <v>150.37</v>
      </c>
      <c r="CC7" s="24">
        <v>149.38</v>
      </c>
      <c r="CD7" s="24">
        <v>150.05000000000001</v>
      </c>
      <c r="CE7" s="24">
        <v>150.62</v>
      </c>
      <c r="CF7" s="24">
        <v>150.07</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97.59</v>
      </c>
      <c r="CY7" s="24">
        <v>97.73</v>
      </c>
      <c r="CZ7" s="24">
        <v>97.78</v>
      </c>
      <c r="DA7" s="24">
        <v>97.92</v>
      </c>
      <c r="DB7" s="24">
        <v>98.05</v>
      </c>
      <c r="DC7" s="24">
        <v>93.73</v>
      </c>
      <c r="DD7" s="24">
        <v>94.17</v>
      </c>
      <c r="DE7" s="24">
        <v>94.27</v>
      </c>
      <c r="DF7" s="24">
        <v>94.46</v>
      </c>
      <c r="DG7" s="24">
        <v>94.37</v>
      </c>
      <c r="DH7" s="24">
        <v>95.91</v>
      </c>
      <c r="DI7" s="24">
        <v>14.73</v>
      </c>
      <c r="DJ7" s="24">
        <v>17.510000000000002</v>
      </c>
      <c r="DK7" s="24">
        <v>20.07</v>
      </c>
      <c r="DL7" s="24">
        <v>22.86</v>
      </c>
      <c r="DM7" s="24">
        <v>25.6</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0.25</v>
      </c>
      <c r="EF7" s="24">
        <v>0.59</v>
      </c>
      <c r="EG7" s="24">
        <v>0</v>
      </c>
      <c r="EH7" s="24">
        <v>0</v>
      </c>
      <c r="EI7" s="24">
        <v>0</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丹内 健太(ﾀﾝﾅｲ ｹﾝﾀ)</cp:lastModifiedBy>
  <dcterms:created xsi:type="dcterms:W3CDTF">2025-01-24T07:01:05Z</dcterms:created>
  <dcterms:modified xsi:type="dcterms:W3CDTF">2025-02-07T00:07:10Z</dcterms:modified>
  <cp:category/>
</cp:coreProperties>
</file>