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ejima\Downloads\"/>
    </mc:Choice>
  </mc:AlternateContent>
  <workbookProtection workbookAlgorithmName="SHA-512" workbookHashValue="MKw9PPXmkD4Mat9oQEb0924I9o9lP48oRy2Sgq0DyoE61qdpwKc9KvgyY3X+K5zI8YRrJHY98sXEP4PWG3CNAA==" workbookSaltValue="octDENE2SybUE0zhvcHL9w==" workbookSpinCount="100000" lockStructure="1"/>
  <bookViews>
    <workbookView xWindow="0" yWindow="0" windowWidth="23040" windowHeight="9216"/>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H85" i="4"/>
  <c r="G85" i="4"/>
  <c r="BB10" i="4"/>
  <c r="AT10" i="4"/>
  <c r="P10" i="4"/>
  <c r="AT8" i="4"/>
  <c r="W8" i="4"/>
  <c r="P8" i="4"/>
  <c r="B6" i="4"/>
</calcChain>
</file>

<file path=xl/sharedStrings.xml><?xml version="1.0" encoding="utf-8"?>
<sst xmlns="http://schemas.openxmlformats.org/spreadsheetml/2006/main" count="236" uniqueCount="118">
  <si>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</si>
  <si>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</si>
  <si>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</si>
  <si>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</si>
  <si>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</si>
  <si>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</si>
  <si>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</si>
  <si>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</si>
  <si>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</si>
  <si>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</si>
  <si>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</si>
  <si>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</si>
  <si>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</si>
  <si>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</si>
  <si>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</si>
  <si>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</si>
  <si>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</si>
  <si>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</si>
  <si>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</si>
  <si>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</si>
  <si>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</si>
  <si>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</si>
  <si>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</si>
  <si>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</si>
  <si>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</si>
  <si>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</si>
  <si>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</si>
  <si>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</si>
  <si>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</si>
  <si>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</si>
  <si>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</si>
  <si>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</si>
  <si>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</si>
  <si>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</si>
  <si>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</si>
  <si>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</si>
  <si>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</si>
  <si>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</si>
  <si>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</si>
  <si>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</si>
  <si>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</si>
  <si>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</si>
  <si>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</si>
  <si>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</si>
  <si>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</si>
  <si>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</si>
  <si>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</si>
  <si>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</si>
  <si>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</si>
  <si>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</si>
  <si>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</si>
  <si>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</si>
  <si>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</si>
  <si>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</si>
  <si>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</si>
  <si>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</si>
  <si>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</si>
  <si>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</si>
  <si>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</si>
  <si>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</si>
  <si>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</si>
  <si>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</si>
  <si>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</si>
  <si>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</si>
  <si>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</si>
  <si>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</si>
  <si>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</si>
  <si>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</si>
  <si>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</si>
  <si>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</si>
  <si>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</si>
  <si>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</si>
  <si>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</si>
  <si>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</si>
  <si>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</si>
  <si>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</si>
  <si>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</si>
  <si>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</si>
  <si>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</si>
  <si>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</si>
  <si>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</si>
  <si>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</si>
  <si>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</si>
  <si>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</si>
  <si>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</si>
  <si>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</si>
  <si>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</si>
  <si>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</si>
  <si>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</si>
  <si>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</si>
  <si>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</si>
  <si>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</si>
  <si>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</si>
  <si>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</si>
  <si>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</si>
  <si>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</si>
  <si>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寒川町</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</si>
  <si>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</si>
  <si>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</si>
  <si>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</si>
  <si>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</si>
  <si>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</si>
  <si>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</si>
  <si>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</si>
  <si>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</si>
  <si>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</si>
  <si>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</si>
  <si>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</si>
  <si>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</si>
  <si>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</si>
  <si>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</si>
  <si>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</si>
  <si>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</si>
  <si>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</si>
  <si>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</si>
  <si>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r>
      <t>　「①経常収支比率」は100％を超えていますが、</t>
    </r>
    <r>
      <rPr>
        <sz val="11"/>
        <rFont val="ＭＳ ゴシック"/>
        <family val="3"/>
        <charset val="128"/>
      </rPr>
      <t>「⑤経費回収率」は95.49％と前年度より大幅に増加したものの、未だ本来使用料で回収すべき経費で全て賄えていない状況が続いています。使用料水準の更なる適正化、経費削減を図り、経費回収率の改善を、社会的情勢を鑑みながら、適切なタイミングで図る必要があります。　　     　　　</t>
    </r>
    <r>
      <rPr>
        <sz val="11"/>
        <color rgb="FFFF0000"/>
        <rFont val="ＭＳ ゴシック"/>
        <family val="3"/>
        <charset val="128"/>
      </rPr>
      <t xml:space="preserve">　　　　　 
 </t>
    </r>
    <r>
      <rPr>
        <sz val="11"/>
        <rFont val="ＭＳ ゴシック"/>
        <family val="3"/>
        <charset val="128"/>
      </rPr>
      <t>「③流動比率」はいまだ類似団体平均値を下回っている状況です。これは、保有現金に対して企業債等の支払額が高いためです。</t>
    </r>
    <r>
      <rPr>
        <sz val="11"/>
        <color rgb="FFFF0000"/>
        <rFont val="ＭＳ ゴシック"/>
        <family val="3"/>
        <charset val="128"/>
      </rPr>
      <t xml:space="preserve">　　　　　　　　　　　　　　　　　
 </t>
    </r>
    <r>
      <rPr>
        <sz val="11"/>
        <rFont val="ＭＳ ゴシック"/>
        <family val="3"/>
        <charset val="128"/>
      </rPr>
      <t>「④企業債残高対事業規模比率」は1990年代における集中投資の企業債、令和4年度における大型な都市計画事業に伴う多額な企業債の発行が現在の財政負担として影響していますが、債務償還により減少しています。</t>
    </r>
    <r>
      <rPr>
        <sz val="11"/>
        <color rgb="FFFF0000"/>
        <rFont val="ＭＳ ゴシック"/>
        <family val="3"/>
        <charset val="128"/>
      </rPr>
      <t xml:space="preserve">　　　　　　　　　　　　　　　　　　　
 </t>
    </r>
    <r>
      <rPr>
        <sz val="11"/>
        <rFont val="ＭＳ ゴシック"/>
        <family val="3"/>
        <charset val="128"/>
      </rPr>
      <t>「⑥汚水処理原価」は近年150円前後で推移しています。「⑦施設利用率」は該当施設がないため計上がありません。</t>
    </r>
    <r>
      <rPr>
        <sz val="11"/>
        <color rgb="FFFF0000"/>
        <rFont val="ＭＳ ゴシック"/>
        <family val="3"/>
        <charset val="128"/>
      </rPr>
      <t xml:space="preserve">　　　　　　　　　　　　　　　　　　　　　　　　
 </t>
    </r>
    <r>
      <rPr>
        <sz val="11"/>
        <rFont val="ＭＳ ゴシック"/>
        <family val="3"/>
        <charset val="128"/>
      </rPr>
      <t>「⑧水洗化率」は微増ですが、類似団体平均値より高い数値です。</t>
    </r>
    <rPh sb="40" eb="43">
      <t>ゼンネンド</t>
    </rPh>
    <rPh sb="45" eb="47">
      <t>オオハバ</t>
    </rPh>
    <rPh sb="48" eb="50">
      <t>ゾウカ</t>
    </rPh>
    <rPh sb="56" eb="57">
      <t>イマ</t>
    </rPh>
    <phoneticPr fontId="4"/>
  </si>
  <si>
    <r>
      <t xml:space="preserve"> </t>
    </r>
    <r>
      <rPr>
        <sz val="11"/>
        <rFont val="ＭＳ ゴシック"/>
        <family val="3"/>
        <charset val="128"/>
      </rPr>
      <t>「①有形固定資産減価償却率」は、年々増加しており、今後も改築更新等が進むことで増加傾向となる見込みです。　</t>
    </r>
    <r>
      <rPr>
        <sz val="11"/>
        <color rgb="FFFF0000"/>
        <rFont val="ＭＳ ゴシック"/>
        <family val="3"/>
        <charset val="128"/>
      </rPr>
      <t xml:space="preserve">　　　　　　　　　　　　　　　　　　　　　 
 </t>
    </r>
    <r>
      <rPr>
        <sz val="11"/>
        <rFont val="ＭＳ ゴシック"/>
        <family val="3"/>
        <charset val="128"/>
      </rPr>
      <t>「②管渠老朽化率」は法定耐用年数（50年）を経過したものがないことから０％です。</t>
    </r>
    <r>
      <rPr>
        <sz val="11"/>
        <color rgb="FFFF0000"/>
        <rFont val="ＭＳ ゴシック"/>
        <family val="3"/>
        <charset val="128"/>
      </rPr>
      <t xml:space="preserve">　　　　　　
 </t>
    </r>
    <r>
      <rPr>
        <sz val="11"/>
        <rFont val="ＭＳ ゴシック"/>
        <family val="3"/>
        <charset val="128"/>
      </rPr>
      <t>「③管渠改善率」は、今年度の実施がないため、０％となっていますが、令和８年度に改定を行うストックマネジメント計画に基づき計画的、効率的な管渠の改善に努めてまいります。</t>
    </r>
    <rPh sb="165" eb="167">
      <t>カイテイ</t>
    </rPh>
    <rPh sb="168" eb="169">
      <t>オコナ</t>
    </rPh>
    <phoneticPr fontId="4"/>
  </si>
  <si>
    <t>全体の経営状況としては、経費回収率や流動比率が類似団体平均に比しても低く、下水道使用料で賄うべき費用や資金面の不足を示しており、補助等による他会計資金に頼って運営する状況です。今後はこれまでの経営状況を見直し、令和８年度に改定を行う経営戦略に基づく使用料改定による収益改善とストックマネジメント計画に基づく適切な施設管理による投資の平準化を行い、独立採算による財政基盤を整え、将来の経営環境に即した持続可能な下水道事業を行えるよう努めてまいります。</t>
    <rPh sb="111" eb="113">
      <t>カイテイ</t>
    </rPh>
    <rPh sb="114" eb="115">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</si>
</sst>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0.59</c:v>
                </c:pt>
                <c:pt idx="1">
                  <c:v>0</c:v>
                </c:pt>
                <c:pt idx="2">
                  <c:v>0</c:v>
                </c:pt>
                <c:pt idx="3">
                  <c:v>0</c:v>
                </c:pt>
                <c:pt idx="4">
                  <c:v>0</c:v>
                </c:pt>
              </c:numCache>
            </c:numRef>
          </c:val>
          <c:extLst>
            <c:ext xmlns:c16="http://schemas.microsoft.com/office/drawing/2014/chart" uri="{C3380CC4-5D6E-409C-BE32-E72D297353CC}">
              <c16:uniqueId val="{00000000-C396-4C5C-99AB-18D499CE646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0.24</c:v>
                </c:pt>
                <c:pt idx="2">
                  <c:v>0.14000000000000001</c:v>
                </c:pt>
                <c:pt idx="3">
                  <c:v>0.06</c:v>
                </c:pt>
                <c:pt idx="4">
                  <c:v>7.0000000000000007E-2</c:v>
                </c:pt>
              </c:numCache>
            </c:numRef>
          </c:val>
          <c:smooth val="0"/>
          <c:extLst>
            <c:ext xmlns:c16="http://schemas.microsoft.com/office/drawing/2014/chart" uri="{C3380CC4-5D6E-409C-BE32-E72D297353CC}">
              <c16:uniqueId val="{00000001-C396-4C5C-99AB-18D499CE646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F61-48D1-AE98-E358E8B442C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60.78</c:v>
                </c:pt>
                <c:pt idx="1">
                  <c:v>59.96</c:v>
                </c:pt>
                <c:pt idx="2">
                  <c:v>59.9</c:v>
                </c:pt>
                <c:pt idx="3">
                  <c:v>60.13</c:v>
                </c:pt>
                <c:pt idx="4">
                  <c:v>62.51</c:v>
                </c:pt>
              </c:numCache>
            </c:numRef>
          </c:val>
          <c:smooth val="0"/>
          <c:extLst>
            <c:ext xmlns:c16="http://schemas.microsoft.com/office/drawing/2014/chart" uri="{C3380CC4-5D6E-409C-BE32-E72D297353CC}">
              <c16:uniqueId val="{00000001-AF61-48D1-AE98-E358E8B442C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97.73</c:v>
                </c:pt>
                <c:pt idx="1">
                  <c:v>97.78</c:v>
                </c:pt>
                <c:pt idx="2">
                  <c:v>97.92</c:v>
                </c:pt>
                <c:pt idx="3">
                  <c:v>98.05</c:v>
                </c:pt>
                <c:pt idx="4">
                  <c:v>98.07</c:v>
                </c:pt>
              </c:numCache>
            </c:numRef>
          </c:val>
          <c:extLst>
            <c:ext xmlns:c16="http://schemas.microsoft.com/office/drawing/2014/chart" uri="{C3380CC4-5D6E-409C-BE32-E72D297353CC}">
              <c16:uniqueId val="{00000000-7AFE-4066-9D72-507994E08B7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94.17</c:v>
                </c:pt>
                <c:pt idx="1">
                  <c:v>94.27</c:v>
                </c:pt>
                <c:pt idx="2">
                  <c:v>94.46</c:v>
                </c:pt>
                <c:pt idx="3">
                  <c:v>94.37</c:v>
                </c:pt>
                <c:pt idx="4">
                  <c:v>94.61</c:v>
                </c:pt>
              </c:numCache>
            </c:numRef>
          </c:val>
          <c:smooth val="0"/>
          <c:extLst>
            <c:ext xmlns:c16="http://schemas.microsoft.com/office/drawing/2014/chart" uri="{C3380CC4-5D6E-409C-BE32-E72D297353CC}">
              <c16:uniqueId val="{00000001-7AFE-4066-9D72-507994E08B7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100.11</c:v>
                </c:pt>
                <c:pt idx="1">
                  <c:v>100.21</c:v>
                </c:pt>
                <c:pt idx="2">
                  <c:v>100.17</c:v>
                </c:pt>
                <c:pt idx="3">
                  <c:v>100.23</c:v>
                </c:pt>
                <c:pt idx="4">
                  <c:v>100.21</c:v>
                </c:pt>
              </c:numCache>
            </c:numRef>
          </c:val>
          <c:extLst>
            <c:ext xmlns:c16="http://schemas.microsoft.com/office/drawing/2014/chart" uri="{C3380CC4-5D6E-409C-BE32-E72D297353CC}">
              <c16:uniqueId val="{00000000-5E33-4325-A2C0-57BBD0F3944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106.9</c:v>
                </c:pt>
                <c:pt idx="2">
                  <c:v>106.74</c:v>
                </c:pt>
                <c:pt idx="3">
                  <c:v>106.65</c:v>
                </c:pt>
                <c:pt idx="4">
                  <c:v>106.25</c:v>
                </c:pt>
              </c:numCache>
            </c:numRef>
          </c:val>
          <c:smooth val="0"/>
          <c:extLst>
            <c:ext xmlns:c16="http://schemas.microsoft.com/office/drawing/2014/chart" uri="{C3380CC4-5D6E-409C-BE32-E72D297353CC}">
              <c16:uniqueId val="{00000001-5E33-4325-A2C0-57BBD0F3944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17.510000000000002</c:v>
                </c:pt>
                <c:pt idx="1">
                  <c:v>20.07</c:v>
                </c:pt>
                <c:pt idx="2">
                  <c:v>22.86</c:v>
                </c:pt>
                <c:pt idx="3">
                  <c:v>25.6</c:v>
                </c:pt>
                <c:pt idx="4">
                  <c:v>28.03</c:v>
                </c:pt>
              </c:numCache>
            </c:numRef>
          </c:val>
          <c:extLst>
            <c:ext xmlns:c16="http://schemas.microsoft.com/office/drawing/2014/chart" uri="{C3380CC4-5D6E-409C-BE32-E72D297353CC}">
              <c16:uniqueId val="{00000000-3A22-4CE3-B3F4-941157C45DD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23.25</c:v>
                </c:pt>
                <c:pt idx="1">
                  <c:v>25.2</c:v>
                </c:pt>
                <c:pt idx="2">
                  <c:v>27.42</c:v>
                </c:pt>
                <c:pt idx="3">
                  <c:v>30.01</c:v>
                </c:pt>
                <c:pt idx="4">
                  <c:v>32.229999999999997</c:v>
                </c:pt>
              </c:numCache>
            </c:numRef>
          </c:val>
          <c:smooth val="0"/>
          <c:extLst>
            <c:ext xmlns:c16="http://schemas.microsoft.com/office/drawing/2014/chart" uri="{C3380CC4-5D6E-409C-BE32-E72D297353CC}">
              <c16:uniqueId val="{00000001-3A22-4CE3-B3F4-941157C45DD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91A-404C-87AE-F1422CCB803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1.06</c:v>
                </c:pt>
                <c:pt idx="1">
                  <c:v>2.02</c:v>
                </c:pt>
                <c:pt idx="2">
                  <c:v>2.67</c:v>
                </c:pt>
                <c:pt idx="3">
                  <c:v>3.43</c:v>
                </c:pt>
                <c:pt idx="4">
                  <c:v>4.25</c:v>
                </c:pt>
              </c:numCache>
            </c:numRef>
          </c:val>
          <c:smooth val="0"/>
          <c:extLst>
            <c:ext xmlns:c16="http://schemas.microsoft.com/office/drawing/2014/chart" uri="{C3380CC4-5D6E-409C-BE32-E72D297353CC}">
              <c16:uniqueId val="{00000001-591A-404C-87AE-F1422CCB803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B21-428F-9019-1B97D5EDDBB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3.68</c:v>
                </c:pt>
                <c:pt idx="1">
                  <c:v>5.3</c:v>
                </c:pt>
                <c:pt idx="2">
                  <c:v>6.49</c:v>
                </c:pt>
                <c:pt idx="3">
                  <c:v>6.74</c:v>
                </c:pt>
                <c:pt idx="4">
                  <c:v>6.65</c:v>
                </c:pt>
              </c:numCache>
            </c:numRef>
          </c:val>
          <c:smooth val="0"/>
          <c:extLst>
            <c:ext xmlns:c16="http://schemas.microsoft.com/office/drawing/2014/chart" uri="{C3380CC4-5D6E-409C-BE32-E72D297353CC}">
              <c16:uniqueId val="{00000001-6B21-428F-9019-1B97D5EDDBB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41.67</c:v>
                </c:pt>
                <c:pt idx="1">
                  <c:v>38.130000000000003</c:v>
                </c:pt>
                <c:pt idx="2">
                  <c:v>78.739999999999995</c:v>
                </c:pt>
                <c:pt idx="3">
                  <c:v>50.26</c:v>
                </c:pt>
                <c:pt idx="4">
                  <c:v>65.319999999999993</c:v>
                </c:pt>
              </c:numCache>
            </c:numRef>
          </c:val>
          <c:extLst>
            <c:ext xmlns:c16="http://schemas.microsoft.com/office/drawing/2014/chart" uri="{C3380CC4-5D6E-409C-BE32-E72D297353CC}">
              <c16:uniqueId val="{00000000-C618-4587-950D-B482ED29E49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67.86</c:v>
                </c:pt>
                <c:pt idx="1">
                  <c:v>72.92</c:v>
                </c:pt>
                <c:pt idx="2">
                  <c:v>81.19</c:v>
                </c:pt>
                <c:pt idx="3">
                  <c:v>85.86</c:v>
                </c:pt>
                <c:pt idx="4">
                  <c:v>94.74</c:v>
                </c:pt>
              </c:numCache>
            </c:numRef>
          </c:val>
          <c:smooth val="0"/>
          <c:extLst>
            <c:ext xmlns:c16="http://schemas.microsoft.com/office/drawing/2014/chart" uri="{C3380CC4-5D6E-409C-BE32-E72D297353CC}">
              <c16:uniqueId val="{00000001-C618-4587-950D-B482ED29E49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716.18</c:v>
                </c:pt>
                <c:pt idx="1">
                  <c:v>674.72</c:v>
                </c:pt>
                <c:pt idx="2">
                  <c:v>796.58</c:v>
                </c:pt>
                <c:pt idx="3">
                  <c:v>585.01</c:v>
                </c:pt>
                <c:pt idx="4">
                  <c:v>533.16</c:v>
                </c:pt>
              </c:numCache>
            </c:numRef>
          </c:val>
          <c:extLst>
            <c:ext xmlns:c16="http://schemas.microsoft.com/office/drawing/2014/chart" uri="{C3380CC4-5D6E-409C-BE32-E72D297353CC}">
              <c16:uniqueId val="{00000000-02A8-4330-8145-ED6C6EF82C6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709.4</c:v>
                </c:pt>
                <c:pt idx="1">
                  <c:v>734.47</c:v>
                </c:pt>
                <c:pt idx="2">
                  <c:v>720.89</c:v>
                </c:pt>
                <c:pt idx="3">
                  <c:v>676.93</c:v>
                </c:pt>
                <c:pt idx="4">
                  <c:v>635.88</c:v>
                </c:pt>
              </c:numCache>
            </c:numRef>
          </c:val>
          <c:smooth val="0"/>
          <c:extLst>
            <c:ext xmlns:c16="http://schemas.microsoft.com/office/drawing/2014/chart" uri="{C3380CC4-5D6E-409C-BE32-E72D297353CC}">
              <c16:uniqueId val="{00000001-02A8-4330-8145-ED6C6EF82C6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75.459999999999994</c:v>
                </c:pt>
                <c:pt idx="1">
                  <c:v>76.7</c:v>
                </c:pt>
                <c:pt idx="2">
                  <c:v>79.099999999999994</c:v>
                </c:pt>
                <c:pt idx="3">
                  <c:v>79.23</c:v>
                </c:pt>
                <c:pt idx="4">
                  <c:v>95.49</c:v>
                </c:pt>
              </c:numCache>
            </c:numRef>
          </c:val>
          <c:extLst>
            <c:ext xmlns:c16="http://schemas.microsoft.com/office/drawing/2014/chart" uri="{C3380CC4-5D6E-409C-BE32-E72D297353CC}">
              <c16:uniqueId val="{00000000-DE33-45B2-AED0-49F551E2A97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91.14</c:v>
                </c:pt>
                <c:pt idx="1">
                  <c:v>90.69</c:v>
                </c:pt>
                <c:pt idx="2">
                  <c:v>90.5</c:v>
                </c:pt>
                <c:pt idx="3">
                  <c:v>92.66</c:v>
                </c:pt>
                <c:pt idx="4">
                  <c:v>93.49</c:v>
                </c:pt>
              </c:numCache>
            </c:numRef>
          </c:val>
          <c:smooth val="0"/>
          <c:extLst>
            <c:ext xmlns:c16="http://schemas.microsoft.com/office/drawing/2014/chart" uri="{C3380CC4-5D6E-409C-BE32-E72D297353CC}">
              <c16:uniqueId val="{00000001-DE33-45B2-AED0-49F551E2A97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149.38</c:v>
                </c:pt>
                <c:pt idx="1">
                  <c:v>150.05000000000001</c:v>
                </c:pt>
                <c:pt idx="2">
                  <c:v>150.62</c:v>
                </c:pt>
                <c:pt idx="3">
                  <c:v>150.07</c:v>
                </c:pt>
                <c:pt idx="4">
                  <c:v>150</c:v>
                </c:pt>
              </c:numCache>
            </c:numRef>
          </c:val>
          <c:extLst>
            <c:ext xmlns:c16="http://schemas.microsoft.com/office/drawing/2014/chart" uri="{C3380CC4-5D6E-409C-BE32-E72D297353CC}">
              <c16:uniqueId val="{00000000-5145-45C8-B382-ABA2D7A7BA9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136.86000000000001</c:v>
                </c:pt>
                <c:pt idx="1">
                  <c:v>138.52000000000001</c:v>
                </c:pt>
                <c:pt idx="2">
                  <c:v>138.66999999999999</c:v>
                </c:pt>
                <c:pt idx="3">
                  <c:v>139.12</c:v>
                </c:pt>
                <c:pt idx="4">
                  <c:v>141.68</c:v>
                </c:pt>
              </c:numCache>
            </c:numRef>
          </c:val>
          <c:smooth val="0"/>
          <c:extLst>
            <c:ext xmlns:c16="http://schemas.microsoft.com/office/drawing/2014/chart" uri="{C3380CC4-5D6E-409C-BE32-E72D297353CC}">
              <c16:uniqueId val="{00000001-5145-45C8-B382-ABA2D7A7BA9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8" zoomScaleNormal="88"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神奈川県　寒川町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Bc1</v>
      </c>
      <c r="X8" s="65"/>
      <c r="Y8" s="65"/>
      <c r="Z8" s="65"/>
      <c r="AA8" s="65"/>
      <c r="AB8" s="65"/>
      <c r="AC8" s="65"/>
      <c r="AD8" s="66" t="str">
        <f>データ!$M$6</f>
        <v>非設置</v>
      </c>
      <c r="AE8" s="66"/>
      <c r="AF8" s="66"/>
      <c r="AG8" s="66"/>
      <c r="AH8" s="66"/>
      <c r="AI8" s="66"/>
      <c r="AJ8" s="66"/>
      <c r="AK8" s="3"/>
      <c r="AL8" s="54">
        <f>データ!S6</f>
        <v>48997</v>
      </c>
      <c r="AM8" s="54"/>
      <c r="AN8" s="54"/>
      <c r="AO8" s="54"/>
      <c r="AP8" s="54"/>
      <c r="AQ8" s="54"/>
      <c r="AR8" s="54"/>
      <c r="AS8" s="54"/>
      <c r="AT8" s="53">
        <f>データ!T6</f>
        <v>13.34</v>
      </c>
      <c r="AU8" s="53"/>
      <c r="AV8" s="53"/>
      <c r="AW8" s="53"/>
      <c r="AX8" s="53"/>
      <c r="AY8" s="53"/>
      <c r="AZ8" s="53"/>
      <c r="BA8" s="53"/>
      <c r="BB8" s="53">
        <f>データ!U6</f>
        <v>3672.94</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70.760000000000005</v>
      </c>
      <c r="J10" s="53"/>
      <c r="K10" s="53"/>
      <c r="L10" s="53"/>
      <c r="M10" s="53"/>
      <c r="N10" s="53"/>
      <c r="O10" s="53"/>
      <c r="P10" s="53">
        <f>データ!P6</f>
        <v>93.59</v>
      </c>
      <c r="Q10" s="53"/>
      <c r="R10" s="53"/>
      <c r="S10" s="53"/>
      <c r="T10" s="53"/>
      <c r="U10" s="53"/>
      <c r="V10" s="53"/>
      <c r="W10" s="53">
        <f>データ!Q6</f>
        <v>83.65</v>
      </c>
      <c r="X10" s="53"/>
      <c r="Y10" s="53"/>
      <c r="Z10" s="53"/>
      <c r="AA10" s="53"/>
      <c r="AB10" s="53"/>
      <c r="AC10" s="53"/>
      <c r="AD10" s="54">
        <f>データ!R6</f>
        <v>2568</v>
      </c>
      <c r="AE10" s="54"/>
      <c r="AF10" s="54"/>
      <c r="AG10" s="54"/>
      <c r="AH10" s="54"/>
      <c r="AI10" s="54"/>
      <c r="AJ10" s="54"/>
      <c r="AK10" s="2"/>
      <c r="AL10" s="54">
        <f>データ!V6</f>
        <v>45756</v>
      </c>
      <c r="AM10" s="54"/>
      <c r="AN10" s="54"/>
      <c r="AO10" s="54"/>
      <c r="AP10" s="54"/>
      <c r="AQ10" s="54"/>
      <c r="AR10" s="54"/>
      <c r="AS10" s="54"/>
      <c r="AT10" s="53">
        <f>データ!W6</f>
        <v>7.69</v>
      </c>
      <c r="AU10" s="53"/>
      <c r="AV10" s="53"/>
      <c r="AW10" s="53"/>
      <c r="AX10" s="53"/>
      <c r="AY10" s="53"/>
      <c r="AZ10" s="53"/>
      <c r="BA10" s="53"/>
      <c r="BB10" s="53">
        <f>データ!X6</f>
        <v>5950.07</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9" t="s">
        <v>116</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TaVz7HldTUXZoXX4taVc7gl/LnFnT6LJSHAc2yHD3f9vpXj3EYKkP+G51++N92u28t4gWzWPqAPks7tje5bxUw==" saltValue="RZ9r+22fhhcfTLDdz/Sy9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143219</v>
      </c>
      <c r="D6" s="19">
        <f t="shared" si="3"/>
        <v>46</v>
      </c>
      <c r="E6" s="19">
        <f t="shared" si="3"/>
        <v>17</v>
      </c>
      <c r="F6" s="19">
        <f t="shared" si="3"/>
        <v>1</v>
      </c>
      <c r="G6" s="19">
        <f t="shared" si="3"/>
        <v>0</v>
      </c>
      <c r="H6" s="19" t="str">
        <f t="shared" si="3"/>
        <v>神奈川県　寒川町</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70.760000000000005</v>
      </c>
      <c r="P6" s="20">
        <f t="shared" si="3"/>
        <v>93.59</v>
      </c>
      <c r="Q6" s="20">
        <f t="shared" si="3"/>
        <v>83.65</v>
      </c>
      <c r="R6" s="20">
        <f t="shared" si="3"/>
        <v>2568</v>
      </c>
      <c r="S6" s="20">
        <f t="shared" si="3"/>
        <v>48997</v>
      </c>
      <c r="T6" s="20">
        <f t="shared" si="3"/>
        <v>13.34</v>
      </c>
      <c r="U6" s="20">
        <f t="shared" si="3"/>
        <v>3672.94</v>
      </c>
      <c r="V6" s="20">
        <f t="shared" si="3"/>
        <v>45756</v>
      </c>
      <c r="W6" s="20">
        <f t="shared" si="3"/>
        <v>7.69</v>
      </c>
      <c r="X6" s="20">
        <f t="shared" si="3"/>
        <v>5950.07</v>
      </c>
      <c r="Y6" s="21">
        <f>IF(Y7="",NA(),Y7)</f>
        <v>100.11</v>
      </c>
      <c r="Z6" s="21">
        <f t="shared" ref="Z6:AH6" si="4">IF(Z7="",NA(),Z7)</f>
        <v>100.21</v>
      </c>
      <c r="AA6" s="21">
        <f t="shared" si="4"/>
        <v>100.17</v>
      </c>
      <c r="AB6" s="21">
        <f t="shared" si="4"/>
        <v>100.23</v>
      </c>
      <c r="AC6" s="21">
        <f t="shared" si="4"/>
        <v>100.21</v>
      </c>
      <c r="AD6" s="21">
        <f t="shared" si="4"/>
        <v>106.67</v>
      </c>
      <c r="AE6" s="21">
        <f t="shared" si="4"/>
        <v>106.9</v>
      </c>
      <c r="AF6" s="21">
        <f t="shared" si="4"/>
        <v>106.74</v>
      </c>
      <c r="AG6" s="21">
        <f t="shared" si="4"/>
        <v>106.65</v>
      </c>
      <c r="AH6" s="21">
        <f t="shared" si="4"/>
        <v>106.25</v>
      </c>
      <c r="AI6" s="20" t="str">
        <f>IF(AI7="","",IF(AI7="-","【-】","【"&amp;SUBSTITUTE(TEXT(AI7,"#,##0.00"),"-","△")&amp;"】"))</f>
        <v>【105.36】</v>
      </c>
      <c r="AJ6" s="20">
        <f>IF(AJ7="",NA(),AJ7)</f>
        <v>0</v>
      </c>
      <c r="AK6" s="20">
        <f t="shared" ref="AK6:AS6" si="5">IF(AK7="",NA(),AK7)</f>
        <v>0</v>
      </c>
      <c r="AL6" s="20">
        <f t="shared" si="5"/>
        <v>0</v>
      </c>
      <c r="AM6" s="20">
        <f t="shared" si="5"/>
        <v>0</v>
      </c>
      <c r="AN6" s="20">
        <f t="shared" si="5"/>
        <v>0</v>
      </c>
      <c r="AO6" s="21">
        <f t="shared" si="5"/>
        <v>3.68</v>
      </c>
      <c r="AP6" s="21">
        <f t="shared" si="5"/>
        <v>5.3</v>
      </c>
      <c r="AQ6" s="21">
        <f t="shared" si="5"/>
        <v>6.49</v>
      </c>
      <c r="AR6" s="21">
        <f t="shared" si="5"/>
        <v>6.74</v>
      </c>
      <c r="AS6" s="21">
        <f t="shared" si="5"/>
        <v>6.65</v>
      </c>
      <c r="AT6" s="20" t="str">
        <f>IF(AT7="","",IF(AT7="-","【-】","【"&amp;SUBSTITUTE(TEXT(AT7,"#,##0.00"),"-","△")&amp;"】"))</f>
        <v>【3.12】</v>
      </c>
      <c r="AU6" s="21">
        <f>IF(AU7="",NA(),AU7)</f>
        <v>41.67</v>
      </c>
      <c r="AV6" s="21">
        <f t="shared" ref="AV6:BD6" si="6">IF(AV7="",NA(),AV7)</f>
        <v>38.130000000000003</v>
      </c>
      <c r="AW6" s="21">
        <f t="shared" si="6"/>
        <v>78.739999999999995</v>
      </c>
      <c r="AX6" s="21">
        <f t="shared" si="6"/>
        <v>50.26</v>
      </c>
      <c r="AY6" s="21">
        <f t="shared" si="6"/>
        <v>65.319999999999993</v>
      </c>
      <c r="AZ6" s="21">
        <f t="shared" si="6"/>
        <v>67.86</v>
      </c>
      <c r="BA6" s="21">
        <f t="shared" si="6"/>
        <v>72.92</v>
      </c>
      <c r="BB6" s="21">
        <f t="shared" si="6"/>
        <v>81.19</v>
      </c>
      <c r="BC6" s="21">
        <f t="shared" si="6"/>
        <v>85.86</v>
      </c>
      <c r="BD6" s="21">
        <f t="shared" si="6"/>
        <v>94.74</v>
      </c>
      <c r="BE6" s="20" t="str">
        <f>IF(BE7="","",IF(BE7="-","【-】","【"&amp;SUBSTITUTE(TEXT(BE7,"#,##0.00"),"-","△")&amp;"】"))</f>
        <v>【82.75】</v>
      </c>
      <c r="BF6" s="21">
        <f>IF(BF7="",NA(),BF7)</f>
        <v>716.18</v>
      </c>
      <c r="BG6" s="21">
        <f t="shared" ref="BG6:BO6" si="7">IF(BG7="",NA(),BG7)</f>
        <v>674.72</v>
      </c>
      <c r="BH6" s="21">
        <f t="shared" si="7"/>
        <v>796.58</v>
      </c>
      <c r="BI6" s="21">
        <f t="shared" si="7"/>
        <v>585.01</v>
      </c>
      <c r="BJ6" s="21">
        <f t="shared" si="7"/>
        <v>533.16</v>
      </c>
      <c r="BK6" s="21">
        <f t="shared" si="7"/>
        <v>709.4</v>
      </c>
      <c r="BL6" s="21">
        <f t="shared" si="7"/>
        <v>734.47</v>
      </c>
      <c r="BM6" s="21">
        <f t="shared" si="7"/>
        <v>720.89</v>
      </c>
      <c r="BN6" s="21">
        <f t="shared" si="7"/>
        <v>676.93</v>
      </c>
      <c r="BO6" s="21">
        <f t="shared" si="7"/>
        <v>635.88</v>
      </c>
      <c r="BP6" s="20" t="str">
        <f>IF(BP7="","",IF(BP7="-","【-】","【"&amp;SUBSTITUTE(TEXT(BP7,"#,##0.00"),"-","△")&amp;"】"))</f>
        <v>【602.56】</v>
      </c>
      <c r="BQ6" s="21">
        <f>IF(BQ7="",NA(),BQ7)</f>
        <v>75.459999999999994</v>
      </c>
      <c r="BR6" s="21">
        <f t="shared" ref="BR6:BZ6" si="8">IF(BR7="",NA(),BR7)</f>
        <v>76.7</v>
      </c>
      <c r="BS6" s="21">
        <f t="shared" si="8"/>
        <v>79.099999999999994</v>
      </c>
      <c r="BT6" s="21">
        <f t="shared" si="8"/>
        <v>79.23</v>
      </c>
      <c r="BU6" s="21">
        <f t="shared" si="8"/>
        <v>95.49</v>
      </c>
      <c r="BV6" s="21">
        <f t="shared" si="8"/>
        <v>91.14</v>
      </c>
      <c r="BW6" s="21">
        <f t="shared" si="8"/>
        <v>90.69</v>
      </c>
      <c r="BX6" s="21">
        <f t="shared" si="8"/>
        <v>90.5</v>
      </c>
      <c r="BY6" s="21">
        <f t="shared" si="8"/>
        <v>92.66</v>
      </c>
      <c r="BZ6" s="21">
        <f t="shared" si="8"/>
        <v>93.49</v>
      </c>
      <c r="CA6" s="20" t="str">
        <f>IF(CA7="","",IF(CA7="-","【-】","【"&amp;SUBSTITUTE(TEXT(CA7,"#,##0.00"),"-","△")&amp;"】"))</f>
        <v>【97.94】</v>
      </c>
      <c r="CB6" s="21">
        <f>IF(CB7="",NA(),CB7)</f>
        <v>149.38</v>
      </c>
      <c r="CC6" s="21">
        <f t="shared" ref="CC6:CK6" si="9">IF(CC7="",NA(),CC7)</f>
        <v>150.05000000000001</v>
      </c>
      <c r="CD6" s="21">
        <f t="shared" si="9"/>
        <v>150.62</v>
      </c>
      <c r="CE6" s="21">
        <f t="shared" si="9"/>
        <v>150.07</v>
      </c>
      <c r="CF6" s="21">
        <f t="shared" si="9"/>
        <v>150</v>
      </c>
      <c r="CG6" s="21">
        <f t="shared" si="9"/>
        <v>136.86000000000001</v>
      </c>
      <c r="CH6" s="21">
        <f t="shared" si="9"/>
        <v>138.52000000000001</v>
      </c>
      <c r="CI6" s="21">
        <f t="shared" si="9"/>
        <v>138.66999999999999</v>
      </c>
      <c r="CJ6" s="21">
        <f t="shared" si="9"/>
        <v>139.12</v>
      </c>
      <c r="CK6" s="21">
        <f t="shared" si="9"/>
        <v>141.68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60.78</v>
      </c>
      <c r="CS6" s="21">
        <f t="shared" si="10"/>
        <v>59.96</v>
      </c>
      <c r="CT6" s="21">
        <f t="shared" si="10"/>
        <v>59.9</v>
      </c>
      <c r="CU6" s="21">
        <f t="shared" si="10"/>
        <v>60.13</v>
      </c>
      <c r="CV6" s="21">
        <f t="shared" si="10"/>
        <v>62.51</v>
      </c>
      <c r="CW6" s="20" t="str">
        <f>IF(CW7="","",IF(CW7="-","【-】","【"&amp;SUBSTITUTE(TEXT(CW7,"#,##0.00"),"-","△")&amp;"】"))</f>
        <v>【60.13】</v>
      </c>
      <c r="CX6" s="21">
        <f>IF(CX7="",NA(),CX7)</f>
        <v>97.73</v>
      </c>
      <c r="CY6" s="21">
        <f t="shared" ref="CY6:DG6" si="11">IF(CY7="",NA(),CY7)</f>
        <v>97.78</v>
      </c>
      <c r="CZ6" s="21">
        <f t="shared" si="11"/>
        <v>97.92</v>
      </c>
      <c r="DA6" s="21">
        <f t="shared" si="11"/>
        <v>98.05</v>
      </c>
      <c r="DB6" s="21">
        <f t="shared" si="11"/>
        <v>98.07</v>
      </c>
      <c r="DC6" s="21">
        <f t="shared" si="11"/>
        <v>94.17</v>
      </c>
      <c r="DD6" s="21">
        <f t="shared" si="11"/>
        <v>94.27</v>
      </c>
      <c r="DE6" s="21">
        <f t="shared" si="11"/>
        <v>94.46</v>
      </c>
      <c r="DF6" s="21">
        <f t="shared" si="11"/>
        <v>94.37</v>
      </c>
      <c r="DG6" s="21">
        <f t="shared" si="11"/>
        <v>94.61</v>
      </c>
      <c r="DH6" s="20" t="str">
        <f>IF(DH7="","",IF(DH7="-","【-】","【"&amp;SUBSTITUTE(TEXT(DH7,"#,##0.00"),"-","△")&amp;"】"))</f>
        <v>【96.00】</v>
      </c>
      <c r="DI6" s="21">
        <f>IF(DI7="",NA(),DI7)</f>
        <v>17.510000000000002</v>
      </c>
      <c r="DJ6" s="21">
        <f t="shared" ref="DJ6:DR6" si="12">IF(DJ7="",NA(),DJ7)</f>
        <v>20.07</v>
      </c>
      <c r="DK6" s="21">
        <f t="shared" si="12"/>
        <v>22.86</v>
      </c>
      <c r="DL6" s="21">
        <f t="shared" si="12"/>
        <v>25.6</v>
      </c>
      <c r="DM6" s="21">
        <f t="shared" si="12"/>
        <v>28.03</v>
      </c>
      <c r="DN6" s="21">
        <f t="shared" si="12"/>
        <v>23.25</v>
      </c>
      <c r="DO6" s="21">
        <f t="shared" si="12"/>
        <v>25.2</v>
      </c>
      <c r="DP6" s="21">
        <f t="shared" si="12"/>
        <v>27.42</v>
      </c>
      <c r="DQ6" s="21">
        <f t="shared" si="12"/>
        <v>30.01</v>
      </c>
      <c r="DR6" s="21">
        <f t="shared" si="12"/>
        <v>32.229999999999997</v>
      </c>
      <c r="DS6" s="20" t="str">
        <f>IF(DS7="","",IF(DS7="-","【-】","【"&amp;SUBSTITUTE(TEXT(DS7,"#,##0.00"),"-","△")&amp;"】"))</f>
        <v>【42.20】</v>
      </c>
      <c r="DT6" s="20">
        <f>IF(DT7="",NA(),DT7)</f>
        <v>0</v>
      </c>
      <c r="DU6" s="20">
        <f t="shared" ref="DU6:EC6" si="13">IF(DU7="",NA(),DU7)</f>
        <v>0</v>
      </c>
      <c r="DV6" s="20">
        <f t="shared" si="13"/>
        <v>0</v>
      </c>
      <c r="DW6" s="20">
        <f t="shared" si="13"/>
        <v>0</v>
      </c>
      <c r="DX6" s="20">
        <f t="shared" si="13"/>
        <v>0</v>
      </c>
      <c r="DY6" s="21">
        <f t="shared" si="13"/>
        <v>1.06</v>
      </c>
      <c r="DZ6" s="21">
        <f t="shared" si="13"/>
        <v>2.02</v>
      </c>
      <c r="EA6" s="21">
        <f t="shared" si="13"/>
        <v>2.67</v>
      </c>
      <c r="EB6" s="21">
        <f t="shared" si="13"/>
        <v>3.43</v>
      </c>
      <c r="EC6" s="21">
        <f t="shared" si="13"/>
        <v>4.25</v>
      </c>
      <c r="ED6" s="20" t="str">
        <f>IF(ED7="","",IF(ED7="-","【-】","【"&amp;SUBSTITUTE(TEXT(ED7,"#,##0.00"),"-","△")&amp;"】"))</f>
        <v>【9.46】</v>
      </c>
      <c r="EE6" s="21">
        <f>IF(EE7="",NA(),EE7)</f>
        <v>0.59</v>
      </c>
      <c r="EF6" s="20">
        <f t="shared" ref="EF6:EN6" si="14">IF(EF7="",NA(),EF7)</f>
        <v>0</v>
      </c>
      <c r="EG6" s="20">
        <f t="shared" si="14"/>
        <v>0</v>
      </c>
      <c r="EH6" s="20">
        <f t="shared" si="14"/>
        <v>0</v>
      </c>
      <c r="EI6" s="20">
        <f t="shared" si="14"/>
        <v>0</v>
      </c>
      <c r="EJ6" s="21">
        <f t="shared" si="14"/>
        <v>0.08</v>
      </c>
      <c r="EK6" s="21">
        <f t="shared" si="14"/>
        <v>0.24</v>
      </c>
      <c r="EL6" s="21">
        <f t="shared" si="14"/>
        <v>0.14000000000000001</v>
      </c>
      <c r="EM6" s="21">
        <f t="shared" si="14"/>
        <v>0.06</v>
      </c>
      <c r="EN6" s="21">
        <f t="shared" si="14"/>
        <v>7.0000000000000007E-2</v>
      </c>
      <c r="EO6" s="20" t="str">
        <f>IF(EO7="","",IF(EO7="-","【-】","【"&amp;SUBSTITUTE(TEXT(EO7,"#,##0.00"),"-","△")&amp;"】"))</f>
        <v>【0.19】</v>
      </c>
    </row>
    <row r="7" spans="1:148" s="22" customFormat="1" x14ac:dyDescent="0.2">
      <c r="A7" s="14"/>
      <c r="B7" s="23">
        <v>2024</v>
      </c>
      <c r="C7" s="23">
        <v>143219</v>
      </c>
      <c r="D7" s="23">
        <v>46</v>
      </c>
      <c r="E7" s="23">
        <v>17</v>
      </c>
      <c r="F7" s="23">
        <v>1</v>
      </c>
      <c r="G7" s="23">
        <v>0</v>
      </c>
      <c r="H7" s="23" t="s">
        <v>96</v>
      </c>
      <c r="I7" s="23" t="s">
        <v>97</v>
      </c>
      <c r="J7" s="23" t="s">
        <v>98</v>
      </c>
      <c r="K7" s="23" t="s">
        <v>99</v>
      </c>
      <c r="L7" s="23" t="s">
        <v>100</v>
      </c>
      <c r="M7" s="23" t="s">
        <v>101</v>
      </c>
      <c r="N7" s="24" t="s">
        <v>102</v>
      </c>
      <c r="O7" s="24">
        <v>70.760000000000005</v>
      </c>
      <c r="P7" s="24">
        <v>93.59</v>
      </c>
      <c r="Q7" s="24">
        <v>83.65</v>
      </c>
      <c r="R7" s="24">
        <v>2568</v>
      </c>
      <c r="S7" s="24">
        <v>48997</v>
      </c>
      <c r="T7" s="24">
        <v>13.34</v>
      </c>
      <c r="U7" s="24">
        <v>3672.94</v>
      </c>
      <c r="V7" s="24">
        <v>45756</v>
      </c>
      <c r="W7" s="24">
        <v>7.69</v>
      </c>
      <c r="X7" s="24">
        <v>5950.07</v>
      </c>
      <c r="Y7" s="24">
        <v>100.11</v>
      </c>
      <c r="Z7" s="24">
        <v>100.21</v>
      </c>
      <c r="AA7" s="24">
        <v>100.17</v>
      </c>
      <c r="AB7" s="24">
        <v>100.23</v>
      </c>
      <c r="AC7" s="24">
        <v>100.21</v>
      </c>
      <c r="AD7" s="24">
        <v>106.67</v>
      </c>
      <c r="AE7" s="24">
        <v>106.9</v>
      </c>
      <c r="AF7" s="24">
        <v>106.74</v>
      </c>
      <c r="AG7" s="24">
        <v>106.65</v>
      </c>
      <c r="AH7" s="24">
        <v>106.25</v>
      </c>
      <c r="AI7" s="24">
        <v>105.36</v>
      </c>
      <c r="AJ7" s="24">
        <v>0</v>
      </c>
      <c r="AK7" s="24">
        <v>0</v>
      </c>
      <c r="AL7" s="24">
        <v>0</v>
      </c>
      <c r="AM7" s="24">
        <v>0</v>
      </c>
      <c r="AN7" s="24">
        <v>0</v>
      </c>
      <c r="AO7" s="24">
        <v>3.68</v>
      </c>
      <c r="AP7" s="24">
        <v>5.3</v>
      </c>
      <c r="AQ7" s="24">
        <v>6.49</v>
      </c>
      <c r="AR7" s="24">
        <v>6.74</v>
      </c>
      <c r="AS7" s="24">
        <v>6.65</v>
      </c>
      <c r="AT7" s="24">
        <v>3.12</v>
      </c>
      <c r="AU7" s="24">
        <v>41.67</v>
      </c>
      <c r="AV7" s="24">
        <v>38.130000000000003</v>
      </c>
      <c r="AW7" s="24">
        <v>78.739999999999995</v>
      </c>
      <c r="AX7" s="24">
        <v>50.26</v>
      </c>
      <c r="AY7" s="24">
        <v>65.319999999999993</v>
      </c>
      <c r="AZ7" s="24">
        <v>67.86</v>
      </c>
      <c r="BA7" s="24">
        <v>72.92</v>
      </c>
      <c r="BB7" s="24">
        <v>81.19</v>
      </c>
      <c r="BC7" s="24">
        <v>85.86</v>
      </c>
      <c r="BD7" s="24">
        <v>94.74</v>
      </c>
      <c r="BE7" s="24">
        <v>82.75</v>
      </c>
      <c r="BF7" s="24">
        <v>716.18</v>
      </c>
      <c r="BG7" s="24">
        <v>674.72</v>
      </c>
      <c r="BH7" s="24">
        <v>796.58</v>
      </c>
      <c r="BI7" s="24">
        <v>585.01</v>
      </c>
      <c r="BJ7" s="24">
        <v>533.16</v>
      </c>
      <c r="BK7" s="24">
        <v>709.4</v>
      </c>
      <c r="BL7" s="24">
        <v>734.47</v>
      </c>
      <c r="BM7" s="24">
        <v>720.89</v>
      </c>
      <c r="BN7" s="24">
        <v>676.93</v>
      </c>
      <c r="BO7" s="24">
        <v>635.88</v>
      </c>
      <c r="BP7" s="24">
        <v>602.55999999999995</v>
      </c>
      <c r="BQ7" s="24">
        <v>75.459999999999994</v>
      </c>
      <c r="BR7" s="24">
        <v>76.7</v>
      </c>
      <c r="BS7" s="24">
        <v>79.099999999999994</v>
      </c>
      <c r="BT7" s="24">
        <v>79.23</v>
      </c>
      <c r="BU7" s="24">
        <v>95.49</v>
      </c>
      <c r="BV7" s="24">
        <v>91.14</v>
      </c>
      <c r="BW7" s="24">
        <v>90.69</v>
      </c>
      <c r="BX7" s="24">
        <v>90.5</v>
      </c>
      <c r="BY7" s="24">
        <v>92.66</v>
      </c>
      <c r="BZ7" s="24">
        <v>93.49</v>
      </c>
      <c r="CA7" s="24">
        <v>97.94</v>
      </c>
      <c r="CB7" s="24">
        <v>149.38</v>
      </c>
      <c r="CC7" s="24">
        <v>150.05000000000001</v>
      </c>
      <c r="CD7" s="24">
        <v>150.62</v>
      </c>
      <c r="CE7" s="24">
        <v>150.07</v>
      </c>
      <c r="CF7" s="24">
        <v>150</v>
      </c>
      <c r="CG7" s="24">
        <v>136.86000000000001</v>
      </c>
      <c r="CH7" s="24">
        <v>138.52000000000001</v>
      </c>
      <c r="CI7" s="24">
        <v>138.66999999999999</v>
      </c>
      <c r="CJ7" s="24">
        <v>139.12</v>
      </c>
      <c r="CK7" s="24">
        <v>141.68</v>
      </c>
      <c r="CL7" s="24">
        <v>140.97999999999999</v>
      </c>
      <c r="CM7" s="24" t="s">
        <v>102</v>
      </c>
      <c r="CN7" s="24" t="s">
        <v>102</v>
      </c>
      <c r="CO7" s="24" t="s">
        <v>102</v>
      </c>
      <c r="CP7" s="24" t="s">
        <v>102</v>
      </c>
      <c r="CQ7" s="24" t="s">
        <v>102</v>
      </c>
      <c r="CR7" s="24">
        <v>60.78</v>
      </c>
      <c r="CS7" s="24">
        <v>59.96</v>
      </c>
      <c r="CT7" s="24">
        <v>59.9</v>
      </c>
      <c r="CU7" s="24">
        <v>60.13</v>
      </c>
      <c r="CV7" s="24">
        <v>62.51</v>
      </c>
      <c r="CW7" s="24">
        <v>60.13</v>
      </c>
      <c r="CX7" s="24">
        <v>97.73</v>
      </c>
      <c r="CY7" s="24">
        <v>97.78</v>
      </c>
      <c r="CZ7" s="24">
        <v>97.92</v>
      </c>
      <c r="DA7" s="24">
        <v>98.05</v>
      </c>
      <c r="DB7" s="24">
        <v>98.07</v>
      </c>
      <c r="DC7" s="24">
        <v>94.17</v>
      </c>
      <c r="DD7" s="24">
        <v>94.27</v>
      </c>
      <c r="DE7" s="24">
        <v>94.46</v>
      </c>
      <c r="DF7" s="24">
        <v>94.37</v>
      </c>
      <c r="DG7" s="24">
        <v>94.61</v>
      </c>
      <c r="DH7" s="24">
        <v>96</v>
      </c>
      <c r="DI7" s="24">
        <v>17.510000000000002</v>
      </c>
      <c r="DJ7" s="24">
        <v>20.07</v>
      </c>
      <c r="DK7" s="24">
        <v>22.86</v>
      </c>
      <c r="DL7" s="24">
        <v>25.6</v>
      </c>
      <c r="DM7" s="24">
        <v>28.03</v>
      </c>
      <c r="DN7" s="24">
        <v>23.25</v>
      </c>
      <c r="DO7" s="24">
        <v>25.2</v>
      </c>
      <c r="DP7" s="24">
        <v>27.42</v>
      </c>
      <c r="DQ7" s="24">
        <v>30.01</v>
      </c>
      <c r="DR7" s="24">
        <v>32.229999999999997</v>
      </c>
      <c r="DS7" s="24">
        <v>42.2</v>
      </c>
      <c r="DT7" s="24">
        <v>0</v>
      </c>
      <c r="DU7" s="24">
        <v>0</v>
      </c>
      <c r="DV7" s="24">
        <v>0</v>
      </c>
      <c r="DW7" s="24">
        <v>0</v>
      </c>
      <c r="DX7" s="24">
        <v>0</v>
      </c>
      <c r="DY7" s="24">
        <v>1.06</v>
      </c>
      <c r="DZ7" s="24">
        <v>2.02</v>
      </c>
      <c r="EA7" s="24">
        <v>2.67</v>
      </c>
      <c r="EB7" s="24">
        <v>3.43</v>
      </c>
      <c r="EC7" s="24">
        <v>4.25</v>
      </c>
      <c r="ED7" s="24">
        <v>9.4600000000000009</v>
      </c>
      <c r="EE7" s="24">
        <v>0.59</v>
      </c>
      <c r="EF7" s="24">
        <v>0</v>
      </c>
      <c r="EG7" s="24">
        <v>0</v>
      </c>
      <c r="EH7" s="24">
        <v>0</v>
      </c>
      <c r="EI7" s="24">
        <v>0</v>
      </c>
      <c r="EJ7" s="24">
        <v>0.08</v>
      </c>
      <c r="EK7" s="24">
        <v>0.24</v>
      </c>
      <c r="EL7" s="24">
        <v>0.14000000000000001</v>
      </c>
      <c r="EM7" s="24">
        <v>0.06</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110</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前島 辰弥(ﾏｴｼﾞﾏ ﾀﾂﾔ)</cp:lastModifiedBy>
  <dcterms:created xsi:type="dcterms:W3CDTF">2025-12-23T05:59:49Z</dcterms:created>
  <dcterms:modified xsi:type="dcterms:W3CDTF">2026-01-30T08:01:14Z</dcterms:modified>
  <cp:category/>
</cp:coreProperties>
</file>